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AM HOC 2022 - 2023\THI HOC KY\HỌC KỲ 1\22-23 (thi hki)\"/>
    </mc:Choice>
  </mc:AlternateContent>
  <bookViews>
    <workbookView xWindow="0" yWindow="0" windowWidth="23016" windowHeight="9168" firstSheet="5" activeTab="12"/>
  </bookViews>
  <sheets>
    <sheet name="khối 5" sheetId="1" r:id="rId1"/>
    <sheet name="khoa học- lLSĐL 4+5" sheetId="2" r:id="rId2"/>
    <sheet name="khối 3" sheetId="3" r:id="rId3"/>
    <sheet name="khối 1" sheetId="4" r:id="rId4"/>
    <sheet name="khối 2" sheetId="5" r:id="rId5"/>
    <sheet name="khối 4" sheetId="6" r:id="rId6"/>
    <sheet name="Âm nhạc" sheetId="7" r:id="rId7"/>
    <sheet name="Mỹ thuật" sheetId="8" r:id="rId8"/>
    <sheet name="Thể dục" sheetId="9" r:id="rId9"/>
    <sheet name="tiếng anh" sheetId="11" r:id="rId10"/>
    <sheet name="Tiếng Anh điểm" sheetId="12" r:id="rId11"/>
    <sheet name="Tin học- công nghệ" sheetId="13" r:id="rId12"/>
    <sheet name="diểm thi dưới 5 " sheetId="14" r:id="rId13"/>
    <sheet name="Trang tính12" sheetId="15" r:id="rId14"/>
    <sheet name="Trang tính13" sheetId="16" r:id="rId15"/>
    <sheet name="Tin học- Công nghệ điểm" sheetId="17" r:id="rId16"/>
  </sheets>
  <calcPr calcId="162913"/>
</workbook>
</file>

<file path=xl/calcChain.xml><?xml version="1.0" encoding="utf-8"?>
<calcChain xmlns="http://schemas.openxmlformats.org/spreadsheetml/2006/main">
  <c r="E8" i="12" l="1"/>
  <c r="G224" i="4"/>
  <c r="G225" i="4"/>
  <c r="G226" i="4"/>
  <c r="G227" i="4"/>
  <c r="G228" i="4"/>
  <c r="G229" i="4"/>
  <c r="E224" i="4"/>
  <c r="E225" i="4"/>
  <c r="E226" i="4"/>
  <c r="E227" i="4"/>
  <c r="E228" i="4"/>
  <c r="E229" i="4"/>
  <c r="K215" i="4"/>
  <c r="K216" i="4"/>
  <c r="K217" i="4"/>
  <c r="K218" i="4"/>
  <c r="K219" i="4"/>
  <c r="I214" i="4"/>
  <c r="I215" i="4"/>
  <c r="I216" i="4"/>
  <c r="I217" i="4"/>
  <c r="I218" i="4"/>
  <c r="I219" i="4"/>
  <c r="G219" i="4"/>
  <c r="G214" i="4"/>
  <c r="G215" i="4"/>
  <c r="G216" i="4"/>
  <c r="G217" i="4"/>
  <c r="G218" i="4"/>
  <c r="E214" i="4"/>
  <c r="E215" i="4"/>
  <c r="E216" i="4"/>
  <c r="E217" i="4"/>
  <c r="E218" i="4"/>
  <c r="E219" i="4"/>
  <c r="G203" i="4"/>
  <c r="G204" i="4"/>
  <c r="G205" i="4"/>
  <c r="G206" i="4"/>
  <c r="G207" i="4"/>
  <c r="G208" i="4"/>
  <c r="E203" i="4"/>
  <c r="E204" i="4"/>
  <c r="E205" i="4"/>
  <c r="E206" i="4"/>
  <c r="E207" i="4"/>
  <c r="E208" i="4"/>
  <c r="G188" i="4"/>
  <c r="G189" i="4"/>
  <c r="G190" i="4"/>
  <c r="G191" i="4"/>
  <c r="G192" i="4"/>
  <c r="G193" i="4"/>
  <c r="E188" i="4"/>
  <c r="E189" i="4"/>
  <c r="E190" i="4"/>
  <c r="E191" i="4"/>
  <c r="E192" i="4"/>
  <c r="E193" i="4"/>
  <c r="G178" i="4"/>
  <c r="G179" i="4"/>
  <c r="G180" i="4"/>
  <c r="G181" i="4"/>
  <c r="G182" i="4"/>
  <c r="G183" i="4"/>
  <c r="E183" i="4"/>
  <c r="E178" i="4"/>
  <c r="E179" i="4"/>
  <c r="E180" i="4"/>
  <c r="E181" i="4"/>
  <c r="E182" i="4"/>
  <c r="I170" i="4"/>
  <c r="I171" i="4"/>
  <c r="I172" i="4"/>
  <c r="I173" i="4"/>
  <c r="G168" i="4"/>
  <c r="G169" i="4"/>
  <c r="G170" i="4"/>
  <c r="G171" i="4"/>
  <c r="G172" i="4"/>
  <c r="G173" i="4"/>
  <c r="E168" i="4"/>
  <c r="E169" i="4"/>
  <c r="E170" i="4"/>
  <c r="E171" i="4"/>
  <c r="E172" i="4"/>
  <c r="E173" i="4"/>
  <c r="I159" i="4"/>
  <c r="I160" i="4"/>
  <c r="I161" i="4"/>
  <c r="I162" i="4"/>
  <c r="I163" i="4"/>
  <c r="G158" i="4"/>
  <c r="G159" i="4"/>
  <c r="G160" i="4"/>
  <c r="G161" i="4"/>
  <c r="G162" i="4"/>
  <c r="G163" i="4"/>
  <c r="E163" i="4"/>
  <c r="E158" i="4"/>
  <c r="E159" i="4"/>
  <c r="E160" i="4"/>
  <c r="E161" i="4"/>
  <c r="E162" i="4"/>
  <c r="G152" i="4"/>
  <c r="G147" i="4"/>
  <c r="G148" i="4"/>
  <c r="G149" i="4"/>
  <c r="G150" i="4"/>
  <c r="G151" i="4"/>
  <c r="E152" i="4"/>
  <c r="E147" i="4"/>
  <c r="E148" i="4"/>
  <c r="E149" i="4"/>
  <c r="E150" i="4"/>
  <c r="E151" i="4"/>
  <c r="G136" i="4"/>
  <c r="G137" i="4"/>
  <c r="G138" i="4"/>
  <c r="G139" i="4"/>
  <c r="G140" i="4"/>
  <c r="G141" i="4"/>
  <c r="E141" i="4"/>
  <c r="E136" i="4"/>
  <c r="E137" i="4"/>
  <c r="E138" i="4"/>
  <c r="E139" i="4"/>
  <c r="E140" i="4"/>
  <c r="G125" i="4"/>
  <c r="G126" i="4"/>
  <c r="G127" i="4"/>
  <c r="G128" i="4"/>
  <c r="G129" i="4"/>
  <c r="G130" i="4"/>
  <c r="E125" i="4"/>
  <c r="E126" i="4"/>
  <c r="E127" i="4"/>
  <c r="E128" i="4"/>
  <c r="E129" i="4"/>
  <c r="E130" i="4"/>
  <c r="G114" i="4"/>
  <c r="G115" i="4"/>
  <c r="G116" i="4"/>
  <c r="G117" i="4"/>
  <c r="G118" i="4"/>
  <c r="G119" i="4"/>
  <c r="E114" i="4"/>
  <c r="E115" i="4"/>
  <c r="E116" i="4"/>
  <c r="E117" i="4"/>
  <c r="E118" i="4"/>
  <c r="E119" i="4"/>
  <c r="I105" i="4"/>
  <c r="I106" i="4"/>
  <c r="I107" i="4"/>
  <c r="G102" i="4"/>
  <c r="G103" i="4"/>
  <c r="G104" i="4"/>
  <c r="G105" i="4"/>
  <c r="G106" i="4"/>
  <c r="G107" i="4"/>
  <c r="E107" i="4"/>
  <c r="E102" i="4"/>
  <c r="E103" i="4"/>
  <c r="E104" i="4"/>
  <c r="E105" i="4"/>
  <c r="E106" i="4"/>
  <c r="I90" i="4"/>
  <c r="I91" i="4"/>
  <c r="I92" i="4"/>
  <c r="I93" i="4"/>
  <c r="I94" i="4"/>
  <c r="I95" i="4"/>
  <c r="G90" i="4"/>
  <c r="G91" i="4"/>
  <c r="G92" i="4"/>
  <c r="G93" i="4"/>
  <c r="G94" i="4"/>
  <c r="G95" i="4"/>
  <c r="E90" i="4"/>
  <c r="E91" i="4"/>
  <c r="E92" i="4"/>
  <c r="E93" i="4"/>
  <c r="E94" i="4"/>
  <c r="E95" i="4"/>
  <c r="I84" i="4"/>
  <c r="G79" i="4"/>
  <c r="G80" i="4"/>
  <c r="G81" i="4"/>
  <c r="G82" i="4"/>
  <c r="G83" i="4"/>
  <c r="G84" i="4"/>
  <c r="E84" i="4"/>
  <c r="E79" i="4"/>
  <c r="E80" i="4"/>
  <c r="E81" i="4"/>
  <c r="E82" i="4"/>
  <c r="E83" i="4"/>
  <c r="I70" i="4"/>
  <c r="I71" i="4"/>
  <c r="I72" i="4"/>
  <c r="G67" i="4"/>
  <c r="G68" i="4"/>
  <c r="G69" i="4"/>
  <c r="G70" i="4"/>
  <c r="G71" i="4"/>
  <c r="G72" i="4"/>
  <c r="E67" i="4"/>
  <c r="E68" i="4"/>
  <c r="E69" i="4"/>
  <c r="E70" i="4"/>
  <c r="E71" i="4"/>
  <c r="E72" i="4"/>
  <c r="I57" i="4"/>
  <c r="I58" i="4"/>
  <c r="I59" i="4"/>
  <c r="I60" i="4"/>
  <c r="I61" i="4"/>
  <c r="G56" i="4"/>
  <c r="G57" i="4"/>
  <c r="G58" i="4"/>
  <c r="G59" i="4"/>
  <c r="G60" i="4"/>
  <c r="G61" i="4"/>
  <c r="E56" i="4"/>
  <c r="E57" i="4"/>
  <c r="E58" i="4"/>
  <c r="E59" i="4"/>
  <c r="E60" i="4"/>
  <c r="E61" i="4"/>
  <c r="I47" i="4"/>
  <c r="I48" i="4"/>
  <c r="I49" i="4"/>
  <c r="I50" i="4"/>
  <c r="G45" i="4"/>
  <c r="G46" i="4"/>
  <c r="G47" i="4"/>
  <c r="G48" i="4"/>
  <c r="G49" i="4"/>
  <c r="G50" i="4"/>
  <c r="E45" i="4"/>
  <c r="E46" i="4"/>
  <c r="E47" i="4"/>
  <c r="E48" i="4"/>
  <c r="E49" i="4"/>
  <c r="E50" i="4"/>
  <c r="I35" i="4"/>
  <c r="I36" i="4"/>
  <c r="I37" i="4"/>
  <c r="I38" i="4"/>
  <c r="I39" i="4"/>
  <c r="G34" i="4"/>
  <c r="G35" i="4"/>
  <c r="G36" i="4"/>
  <c r="G37" i="4"/>
  <c r="G38" i="4"/>
  <c r="G39" i="4"/>
  <c r="E34" i="4"/>
  <c r="E35" i="4"/>
  <c r="E36" i="4"/>
  <c r="E37" i="4"/>
  <c r="E38" i="4"/>
  <c r="E39" i="4"/>
  <c r="I26" i="4"/>
  <c r="I27" i="4"/>
  <c r="I28" i="4"/>
  <c r="I23" i="4"/>
  <c r="I24" i="4"/>
  <c r="I25" i="4"/>
  <c r="G28" i="4"/>
  <c r="G23" i="4"/>
  <c r="G24" i="4"/>
  <c r="G25" i="4"/>
  <c r="G26" i="4"/>
  <c r="G27" i="4"/>
  <c r="E23" i="4"/>
  <c r="E24" i="4"/>
  <c r="E25" i="4"/>
  <c r="E26" i="4"/>
  <c r="E27" i="4"/>
  <c r="E28" i="4"/>
  <c r="I13" i="4"/>
  <c r="I14" i="4"/>
  <c r="G12" i="4"/>
  <c r="G13" i="4"/>
  <c r="G14" i="4"/>
  <c r="G15" i="4"/>
  <c r="G16" i="4"/>
  <c r="E13" i="4"/>
  <c r="E14" i="4"/>
  <c r="E15" i="4"/>
  <c r="E16" i="4"/>
  <c r="E17" i="4"/>
  <c r="E12" i="4"/>
  <c r="J41" i="17" l="1"/>
  <c r="K41" i="17" s="1"/>
  <c r="I41" i="17"/>
  <c r="H41" i="17"/>
  <c r="F41" i="17"/>
  <c r="G41" i="17" s="1"/>
  <c r="E41" i="17"/>
  <c r="D41" i="17"/>
  <c r="C41" i="17"/>
  <c r="K40" i="17"/>
  <c r="I40" i="17"/>
  <c r="G40" i="17"/>
  <c r="E40" i="17"/>
  <c r="L40" i="17" s="1"/>
  <c r="K39" i="17"/>
  <c r="I39" i="17"/>
  <c r="G39" i="17"/>
  <c r="E39" i="17"/>
  <c r="L39" i="17" s="1"/>
  <c r="K38" i="17"/>
  <c r="I38" i="17"/>
  <c r="G38" i="17"/>
  <c r="E38" i="17"/>
  <c r="K37" i="17"/>
  <c r="I37" i="17"/>
  <c r="G37" i="17"/>
  <c r="E37" i="17"/>
  <c r="K36" i="17"/>
  <c r="I36" i="17"/>
  <c r="G36" i="17"/>
  <c r="E36" i="17"/>
  <c r="L36" i="17" s="1"/>
  <c r="K35" i="17"/>
  <c r="I35" i="17"/>
  <c r="G35" i="17"/>
  <c r="E35" i="17"/>
  <c r="L35" i="17" s="1"/>
  <c r="H29" i="17"/>
  <c r="F29" i="17"/>
  <c r="D29" i="17"/>
  <c r="C29" i="17"/>
  <c r="G29" i="17" s="1"/>
  <c r="I28" i="17"/>
  <c r="G28" i="17"/>
  <c r="E28" i="17"/>
  <c r="L28" i="17" s="1"/>
  <c r="I27" i="17"/>
  <c r="G27" i="17"/>
  <c r="E27" i="17"/>
  <c r="L27" i="17" s="1"/>
  <c r="I26" i="17"/>
  <c r="G26" i="17"/>
  <c r="E26" i="17"/>
  <c r="I25" i="17"/>
  <c r="G25" i="17"/>
  <c r="E25" i="17"/>
  <c r="L25" i="17" s="1"/>
  <c r="I24" i="17"/>
  <c r="G24" i="17"/>
  <c r="E24" i="17"/>
  <c r="L24" i="17" s="1"/>
  <c r="I23" i="17"/>
  <c r="G23" i="17"/>
  <c r="E23" i="17"/>
  <c r="L23" i="17" s="1"/>
  <c r="H21" i="17"/>
  <c r="G21" i="17"/>
  <c r="F21" i="17"/>
  <c r="D21" i="17"/>
  <c r="C21" i="17"/>
  <c r="I20" i="17"/>
  <c r="G20" i="17"/>
  <c r="E20" i="17"/>
  <c r="L20" i="17" s="1"/>
  <c r="I19" i="17"/>
  <c r="G19" i="17"/>
  <c r="E19" i="17"/>
  <c r="I18" i="17"/>
  <c r="G18" i="17"/>
  <c r="E18" i="17"/>
  <c r="L18" i="17" s="1"/>
  <c r="I17" i="17"/>
  <c r="G17" i="17"/>
  <c r="E17" i="17"/>
  <c r="L17" i="17" s="1"/>
  <c r="I16" i="17"/>
  <c r="G16" i="17"/>
  <c r="E16" i="17"/>
  <c r="L16" i="17" s="1"/>
  <c r="H14" i="17"/>
  <c r="G14" i="17"/>
  <c r="F14" i="17"/>
  <c r="F30" i="17" s="1"/>
  <c r="G30" i="17" s="1"/>
  <c r="D14" i="17"/>
  <c r="C14" i="17"/>
  <c r="C30" i="17" s="1"/>
  <c r="I13" i="17"/>
  <c r="G13" i="17"/>
  <c r="E13" i="17"/>
  <c r="L13" i="17" s="1"/>
  <c r="I12" i="17"/>
  <c r="G12" i="17"/>
  <c r="E12" i="17"/>
  <c r="I11" i="17"/>
  <c r="G11" i="17"/>
  <c r="E11" i="17"/>
  <c r="L11" i="17" s="1"/>
  <c r="I10" i="17"/>
  <c r="G10" i="17"/>
  <c r="E10" i="17"/>
  <c r="L10" i="17" s="1"/>
  <c r="I9" i="17"/>
  <c r="G9" i="17"/>
  <c r="E9" i="17"/>
  <c r="L9" i="17" s="1"/>
  <c r="I8" i="17"/>
  <c r="G8" i="17"/>
  <c r="E8" i="17"/>
  <c r="C40" i="13"/>
  <c r="I40" i="13" s="1"/>
  <c r="F39" i="13"/>
  <c r="G39" i="13" s="1"/>
  <c r="E39" i="13"/>
  <c r="J39" i="13" s="1"/>
  <c r="D39" i="13"/>
  <c r="C39" i="13"/>
  <c r="I39" i="13" s="1"/>
  <c r="I38" i="13"/>
  <c r="J38" i="13" s="1"/>
  <c r="G38" i="13"/>
  <c r="E38" i="13"/>
  <c r="I37" i="13"/>
  <c r="J37" i="13" s="1"/>
  <c r="G37" i="13"/>
  <c r="E37" i="13"/>
  <c r="I36" i="13"/>
  <c r="J36" i="13" s="1"/>
  <c r="G36" i="13"/>
  <c r="E36" i="13"/>
  <c r="I35" i="13"/>
  <c r="J35" i="13" s="1"/>
  <c r="G35" i="13"/>
  <c r="E35" i="13"/>
  <c r="I34" i="13"/>
  <c r="J34" i="13" s="1"/>
  <c r="G34" i="13"/>
  <c r="E34" i="13"/>
  <c r="I33" i="13"/>
  <c r="J33" i="13" s="1"/>
  <c r="G33" i="13"/>
  <c r="E33" i="13"/>
  <c r="I32" i="13"/>
  <c r="E32" i="13"/>
  <c r="J32" i="13" s="1"/>
  <c r="D32" i="13"/>
  <c r="C32" i="13"/>
  <c r="I31" i="13"/>
  <c r="G31" i="13"/>
  <c r="F31" i="13"/>
  <c r="E31" i="13"/>
  <c r="I30" i="13"/>
  <c r="J30" i="13" s="1"/>
  <c r="F30" i="13"/>
  <c r="G30" i="13" s="1"/>
  <c r="E30" i="13"/>
  <c r="J29" i="13"/>
  <c r="I29" i="13"/>
  <c r="F29" i="13"/>
  <c r="G29" i="13" s="1"/>
  <c r="E29" i="13"/>
  <c r="I28" i="13"/>
  <c r="G28" i="13"/>
  <c r="F28" i="13"/>
  <c r="F32" i="13" s="1"/>
  <c r="G32" i="13" s="1"/>
  <c r="E28" i="13"/>
  <c r="I27" i="13"/>
  <c r="G27" i="13"/>
  <c r="F27" i="13"/>
  <c r="E27" i="13"/>
  <c r="I26" i="13"/>
  <c r="D26" i="13"/>
  <c r="D40" i="13" s="1"/>
  <c r="C26" i="13"/>
  <c r="I25" i="13"/>
  <c r="G25" i="13"/>
  <c r="F25" i="13"/>
  <c r="E25" i="13"/>
  <c r="J24" i="13"/>
  <c r="I24" i="13"/>
  <c r="F24" i="13"/>
  <c r="G24" i="13" s="1"/>
  <c r="E24" i="13"/>
  <c r="J23" i="13"/>
  <c r="I23" i="13"/>
  <c r="F23" i="13"/>
  <c r="G23" i="13" s="1"/>
  <c r="E23" i="13"/>
  <c r="I22" i="13"/>
  <c r="F22" i="13"/>
  <c r="G22" i="13" s="1"/>
  <c r="E22" i="13"/>
  <c r="I21" i="13"/>
  <c r="G21" i="13"/>
  <c r="F21" i="13"/>
  <c r="E21" i="13"/>
  <c r="J20" i="13"/>
  <c r="I20" i="13"/>
  <c r="F20" i="13"/>
  <c r="G20" i="13" s="1"/>
  <c r="E20" i="13"/>
  <c r="H14" i="13"/>
  <c r="D14" i="13"/>
  <c r="E14" i="13" s="1"/>
  <c r="C14" i="13"/>
  <c r="J13" i="13"/>
  <c r="I13" i="13"/>
  <c r="G13" i="13"/>
  <c r="E13" i="13"/>
  <c r="I12" i="13"/>
  <c r="F12" i="13"/>
  <c r="G12" i="13" s="1"/>
  <c r="E12" i="13"/>
  <c r="I11" i="13"/>
  <c r="F11" i="13"/>
  <c r="F14" i="13" s="1"/>
  <c r="G14" i="13" s="1"/>
  <c r="E11" i="13"/>
  <c r="I10" i="13"/>
  <c r="G10" i="13"/>
  <c r="E10" i="13"/>
  <c r="I9" i="13"/>
  <c r="G9" i="13"/>
  <c r="E9" i="13"/>
  <c r="I8" i="13"/>
  <c r="G8" i="13"/>
  <c r="F8" i="13"/>
  <c r="E8" i="13"/>
  <c r="C34" i="12"/>
  <c r="J33" i="12"/>
  <c r="I33" i="12"/>
  <c r="H33" i="12"/>
  <c r="F33" i="12"/>
  <c r="E33" i="12"/>
  <c r="D33" i="12"/>
  <c r="C33" i="12"/>
  <c r="K32" i="12"/>
  <c r="I32" i="12"/>
  <c r="G32" i="12"/>
  <c r="E32" i="12"/>
  <c r="L32" i="12" s="1"/>
  <c r="K31" i="12"/>
  <c r="I31" i="12"/>
  <c r="G31" i="12"/>
  <c r="E31" i="12"/>
  <c r="L31" i="12" s="1"/>
  <c r="K30" i="12"/>
  <c r="I30" i="12"/>
  <c r="G30" i="12"/>
  <c r="E30" i="12"/>
  <c r="K29" i="12"/>
  <c r="I29" i="12"/>
  <c r="G29" i="12"/>
  <c r="E29" i="12"/>
  <c r="K28" i="12"/>
  <c r="I28" i="12"/>
  <c r="G28" i="12"/>
  <c r="E28" i="12"/>
  <c r="L28" i="12" s="1"/>
  <c r="K27" i="12"/>
  <c r="I27" i="12"/>
  <c r="G27" i="12"/>
  <c r="E27" i="12"/>
  <c r="L27" i="12" s="1"/>
  <c r="J26" i="12"/>
  <c r="K26" i="12" s="1"/>
  <c r="I26" i="12"/>
  <c r="H26" i="12"/>
  <c r="F26" i="12"/>
  <c r="G26" i="12" s="1"/>
  <c r="E26" i="12"/>
  <c r="D26" i="12"/>
  <c r="C26" i="12"/>
  <c r="K25" i="12"/>
  <c r="I25" i="12"/>
  <c r="G25" i="12"/>
  <c r="E25" i="12"/>
  <c r="L25" i="12" s="1"/>
  <c r="K24" i="12"/>
  <c r="I24" i="12"/>
  <c r="G24" i="12"/>
  <c r="E24" i="12"/>
  <c r="L24" i="12" s="1"/>
  <c r="K23" i="12"/>
  <c r="I23" i="12"/>
  <c r="G23" i="12"/>
  <c r="E23" i="12"/>
  <c r="K22" i="12"/>
  <c r="I22" i="12"/>
  <c r="G22" i="12"/>
  <c r="E22" i="12"/>
  <c r="K21" i="12"/>
  <c r="I21" i="12"/>
  <c r="G21" i="12"/>
  <c r="E21" i="12"/>
  <c r="L21" i="12" s="1"/>
  <c r="J20" i="12"/>
  <c r="K20" i="12" s="1"/>
  <c r="H20" i="12"/>
  <c r="I20" i="12" s="1"/>
  <c r="F20" i="12"/>
  <c r="G20" i="12" s="1"/>
  <c r="E20" i="12"/>
  <c r="D20" i="12"/>
  <c r="C20" i="12"/>
  <c r="K19" i="12"/>
  <c r="I19" i="12"/>
  <c r="G19" i="12"/>
  <c r="E19" i="12"/>
  <c r="K18" i="12"/>
  <c r="I18" i="12"/>
  <c r="G18" i="12"/>
  <c r="E18" i="12"/>
  <c r="L18" i="12" s="1"/>
  <c r="K17" i="12"/>
  <c r="I17" i="12"/>
  <c r="G17" i="12"/>
  <c r="E17" i="12"/>
  <c r="L17" i="12" s="1"/>
  <c r="K16" i="12"/>
  <c r="I16" i="12"/>
  <c r="G16" i="12"/>
  <c r="E16" i="12"/>
  <c r="L16" i="12" s="1"/>
  <c r="K15" i="12"/>
  <c r="I15" i="12"/>
  <c r="G15" i="12"/>
  <c r="E15" i="12"/>
  <c r="L15" i="12" s="1"/>
  <c r="K14" i="12"/>
  <c r="I14" i="12"/>
  <c r="G14" i="12"/>
  <c r="E14" i="12"/>
  <c r="L14" i="12" s="1"/>
  <c r="J13" i="12"/>
  <c r="K13" i="12" s="1"/>
  <c r="I13" i="12"/>
  <c r="H13" i="12"/>
  <c r="F13" i="12"/>
  <c r="G13" i="12" s="1"/>
  <c r="D13" i="12"/>
  <c r="D34" i="12" s="1"/>
  <c r="E34" i="12" s="1"/>
  <c r="C13" i="12"/>
  <c r="K12" i="12"/>
  <c r="I12" i="12"/>
  <c r="G12" i="12"/>
  <c r="E12" i="12"/>
  <c r="K11" i="12"/>
  <c r="I11" i="12"/>
  <c r="G11" i="12"/>
  <c r="E11" i="12"/>
  <c r="L11" i="12" s="1"/>
  <c r="K10" i="12"/>
  <c r="I10" i="12"/>
  <c r="G10" i="12"/>
  <c r="E10" i="12"/>
  <c r="L10" i="12" s="1"/>
  <c r="K9" i="12"/>
  <c r="I9" i="12"/>
  <c r="G9" i="12"/>
  <c r="E9" i="12"/>
  <c r="L9" i="12" s="1"/>
  <c r="K8" i="12"/>
  <c r="I8" i="12"/>
  <c r="G8" i="12"/>
  <c r="E34" i="11"/>
  <c r="I33" i="11"/>
  <c r="H33" i="11"/>
  <c r="F33" i="11"/>
  <c r="G33" i="11" s="1"/>
  <c r="E33" i="11"/>
  <c r="K33" i="11" s="1"/>
  <c r="D33" i="11"/>
  <c r="D34" i="11" s="1"/>
  <c r="C33" i="11"/>
  <c r="C34" i="11" s="1"/>
  <c r="I32" i="11"/>
  <c r="K32" i="11" s="1"/>
  <c r="G32" i="11"/>
  <c r="E32" i="11"/>
  <c r="I31" i="11"/>
  <c r="K31" i="11" s="1"/>
  <c r="G31" i="11"/>
  <c r="E31" i="11"/>
  <c r="I30" i="11"/>
  <c r="K30" i="11" s="1"/>
  <c r="G30" i="11"/>
  <c r="E30" i="11"/>
  <c r="I29" i="11"/>
  <c r="K29" i="11" s="1"/>
  <c r="G29" i="11"/>
  <c r="E29" i="11"/>
  <c r="I28" i="11"/>
  <c r="K28" i="11" s="1"/>
  <c r="G28" i="11"/>
  <c r="E28" i="11"/>
  <c r="I27" i="11"/>
  <c r="K27" i="11" s="1"/>
  <c r="G27" i="11"/>
  <c r="E27" i="11"/>
  <c r="I26" i="11"/>
  <c r="K26" i="11" s="1"/>
  <c r="H26" i="11"/>
  <c r="F26" i="11"/>
  <c r="G26" i="11" s="1"/>
  <c r="E26" i="11"/>
  <c r="D26" i="11"/>
  <c r="C26" i="11"/>
  <c r="I25" i="11"/>
  <c r="K25" i="11" s="1"/>
  <c r="G25" i="11"/>
  <c r="E25" i="11"/>
  <c r="I24" i="11"/>
  <c r="K24" i="11" s="1"/>
  <c r="G24" i="11"/>
  <c r="E24" i="11"/>
  <c r="I23" i="11"/>
  <c r="K23" i="11" s="1"/>
  <c r="G23" i="11"/>
  <c r="E23" i="11"/>
  <c r="I22" i="11"/>
  <c r="K22" i="11" s="1"/>
  <c r="G22" i="11"/>
  <c r="E22" i="11"/>
  <c r="I21" i="11"/>
  <c r="K21" i="11" s="1"/>
  <c r="G21" i="11"/>
  <c r="E21" i="11"/>
  <c r="I20" i="11"/>
  <c r="K20" i="11" s="1"/>
  <c r="H20" i="11"/>
  <c r="F20" i="11"/>
  <c r="G20" i="11" s="1"/>
  <c r="E20" i="11"/>
  <c r="D20" i="11"/>
  <c r="C20" i="11"/>
  <c r="I19" i="11"/>
  <c r="K19" i="11" s="1"/>
  <c r="G19" i="11"/>
  <c r="E19" i="11"/>
  <c r="I18" i="11"/>
  <c r="K18" i="11" s="1"/>
  <c r="G18" i="11"/>
  <c r="E18" i="11"/>
  <c r="I17" i="11"/>
  <c r="K17" i="11" s="1"/>
  <c r="G17" i="11"/>
  <c r="E17" i="11"/>
  <c r="I16" i="11"/>
  <c r="K16" i="11" s="1"/>
  <c r="G16" i="11"/>
  <c r="E16" i="11"/>
  <c r="I15" i="11"/>
  <c r="K15" i="11" s="1"/>
  <c r="G15" i="11"/>
  <c r="E15" i="11"/>
  <c r="I14" i="11"/>
  <c r="K14" i="11" s="1"/>
  <c r="G14" i="11"/>
  <c r="E14" i="11"/>
  <c r="I13" i="11"/>
  <c r="K13" i="11" s="1"/>
  <c r="H13" i="11"/>
  <c r="H34" i="11" s="1"/>
  <c r="I34" i="11" s="1"/>
  <c r="F13" i="11"/>
  <c r="G13" i="11" s="1"/>
  <c r="E13" i="11"/>
  <c r="D13" i="11"/>
  <c r="C13" i="11"/>
  <c r="K12" i="11"/>
  <c r="I12" i="11"/>
  <c r="G12" i="11"/>
  <c r="E12" i="11"/>
  <c r="K11" i="11"/>
  <c r="I11" i="11"/>
  <c r="G11" i="11"/>
  <c r="E11" i="11"/>
  <c r="K10" i="11"/>
  <c r="I10" i="11"/>
  <c r="G10" i="11"/>
  <c r="E10" i="11"/>
  <c r="K9" i="11"/>
  <c r="I9" i="11"/>
  <c r="G9" i="11"/>
  <c r="E9" i="11"/>
  <c r="K8" i="11"/>
  <c r="I8" i="11"/>
  <c r="G8" i="11"/>
  <c r="E8" i="11"/>
  <c r="I41" i="9"/>
  <c r="G41" i="9"/>
  <c r="E41" i="9"/>
  <c r="I40" i="9"/>
  <c r="G40" i="9"/>
  <c r="E40" i="9"/>
  <c r="I39" i="9"/>
  <c r="G39" i="9"/>
  <c r="E39" i="9"/>
  <c r="I38" i="9"/>
  <c r="G38" i="9"/>
  <c r="E38" i="9"/>
  <c r="I37" i="9"/>
  <c r="G37" i="9"/>
  <c r="E37" i="9"/>
  <c r="I36" i="9"/>
  <c r="G36" i="9"/>
  <c r="E36" i="9"/>
  <c r="I35" i="9"/>
  <c r="G35" i="9"/>
  <c r="E35" i="9"/>
  <c r="I34" i="9"/>
  <c r="G34" i="9"/>
  <c r="E34" i="9"/>
  <c r="I33" i="9"/>
  <c r="G33" i="9"/>
  <c r="E33" i="9"/>
  <c r="I32" i="9"/>
  <c r="G32" i="9"/>
  <c r="E32" i="9"/>
  <c r="I31" i="9"/>
  <c r="G31" i="9"/>
  <c r="E31" i="9"/>
  <c r="I30" i="9"/>
  <c r="G30" i="9"/>
  <c r="E30" i="9"/>
  <c r="I29" i="9"/>
  <c r="G29" i="9"/>
  <c r="E29" i="9"/>
  <c r="I28" i="9"/>
  <c r="G28" i="9"/>
  <c r="E28" i="9"/>
  <c r="I27" i="9"/>
  <c r="G27" i="9"/>
  <c r="E27" i="9"/>
  <c r="I26" i="9"/>
  <c r="G26" i="9"/>
  <c r="E26" i="9"/>
  <c r="I25" i="9"/>
  <c r="G25" i="9"/>
  <c r="E25" i="9"/>
  <c r="I24" i="9"/>
  <c r="G24" i="9"/>
  <c r="E24" i="9"/>
  <c r="I23" i="9"/>
  <c r="G23" i="9"/>
  <c r="E23" i="9"/>
  <c r="I22" i="9"/>
  <c r="G22" i="9"/>
  <c r="E22" i="9"/>
  <c r="I21" i="9"/>
  <c r="G21" i="9"/>
  <c r="E21" i="9"/>
  <c r="I20" i="9"/>
  <c r="G20" i="9"/>
  <c r="E20" i="9"/>
  <c r="I19" i="9"/>
  <c r="G19" i="9"/>
  <c r="E19" i="9"/>
  <c r="I18" i="9"/>
  <c r="G18" i="9"/>
  <c r="E18" i="9"/>
  <c r="I17" i="9"/>
  <c r="G17" i="9"/>
  <c r="E17" i="9"/>
  <c r="I16" i="9"/>
  <c r="G16" i="9"/>
  <c r="E16" i="9"/>
  <c r="I15" i="9"/>
  <c r="G15" i="9"/>
  <c r="E15" i="9"/>
  <c r="I14" i="9"/>
  <c r="G14" i="9"/>
  <c r="E14" i="9"/>
  <c r="I13" i="9"/>
  <c r="G13" i="9"/>
  <c r="E13" i="9"/>
  <c r="I12" i="9"/>
  <c r="G12" i="9"/>
  <c r="E12" i="9"/>
  <c r="I11" i="9"/>
  <c r="G11" i="9"/>
  <c r="E11" i="9"/>
  <c r="I10" i="9"/>
  <c r="G10" i="9"/>
  <c r="E10" i="9"/>
  <c r="I9" i="9"/>
  <c r="G9" i="9"/>
  <c r="E9" i="9"/>
  <c r="I8" i="9"/>
  <c r="G8" i="9"/>
  <c r="E8" i="9"/>
  <c r="I41" i="8"/>
  <c r="G41" i="8"/>
  <c r="E41" i="8"/>
  <c r="I40" i="8"/>
  <c r="G40" i="8"/>
  <c r="E40" i="8"/>
  <c r="I39" i="8"/>
  <c r="G39" i="8"/>
  <c r="E39" i="8"/>
  <c r="I38" i="8"/>
  <c r="G38" i="8"/>
  <c r="E38" i="8"/>
  <c r="I37" i="8"/>
  <c r="G37" i="8"/>
  <c r="E37" i="8"/>
  <c r="I36" i="8"/>
  <c r="G36" i="8"/>
  <c r="E36" i="8"/>
  <c r="I35" i="8"/>
  <c r="G35" i="8"/>
  <c r="E35" i="8"/>
  <c r="I34" i="8"/>
  <c r="G34" i="8"/>
  <c r="E34" i="8"/>
  <c r="I33" i="8"/>
  <c r="G33" i="8"/>
  <c r="E33" i="8"/>
  <c r="I32" i="8"/>
  <c r="G32" i="8"/>
  <c r="E32" i="8"/>
  <c r="I31" i="8"/>
  <c r="G31" i="8"/>
  <c r="E31" i="8"/>
  <c r="I30" i="8"/>
  <c r="G30" i="8"/>
  <c r="E30" i="8"/>
  <c r="I29" i="8"/>
  <c r="G29" i="8"/>
  <c r="E29" i="8"/>
  <c r="I28" i="8"/>
  <c r="G28" i="8"/>
  <c r="E28" i="8"/>
  <c r="I27" i="8"/>
  <c r="G27" i="8"/>
  <c r="E27" i="8"/>
  <c r="I26" i="8"/>
  <c r="G26" i="8"/>
  <c r="E26" i="8"/>
  <c r="I25" i="8"/>
  <c r="G25" i="8"/>
  <c r="E25" i="8"/>
  <c r="I24" i="8"/>
  <c r="G24" i="8"/>
  <c r="E24" i="8"/>
  <c r="I23" i="8"/>
  <c r="G23" i="8"/>
  <c r="E23" i="8"/>
  <c r="I22" i="8"/>
  <c r="G22" i="8"/>
  <c r="E22" i="8"/>
  <c r="I21" i="8"/>
  <c r="G21" i="8"/>
  <c r="E21" i="8"/>
  <c r="I20" i="8"/>
  <c r="G20" i="8"/>
  <c r="E20" i="8"/>
  <c r="I19" i="8"/>
  <c r="G19" i="8"/>
  <c r="E19" i="8"/>
  <c r="I18" i="8"/>
  <c r="G18" i="8"/>
  <c r="E18" i="8"/>
  <c r="I17" i="8"/>
  <c r="G17" i="8"/>
  <c r="E17" i="8"/>
  <c r="I16" i="8"/>
  <c r="G16" i="8"/>
  <c r="E16" i="8"/>
  <c r="I15" i="8"/>
  <c r="G15" i="8"/>
  <c r="E15" i="8"/>
  <c r="I14" i="8"/>
  <c r="G14" i="8"/>
  <c r="E14" i="8"/>
  <c r="I13" i="8"/>
  <c r="G13" i="8"/>
  <c r="E13" i="8"/>
  <c r="I12" i="8"/>
  <c r="G12" i="8"/>
  <c r="E12" i="8"/>
  <c r="I11" i="8"/>
  <c r="G11" i="8"/>
  <c r="E11" i="8"/>
  <c r="I10" i="8"/>
  <c r="G10" i="8"/>
  <c r="E10" i="8"/>
  <c r="I9" i="8"/>
  <c r="G9" i="8"/>
  <c r="E9" i="8"/>
  <c r="I8" i="8"/>
  <c r="G8" i="8"/>
  <c r="E8" i="8"/>
  <c r="I41" i="7"/>
  <c r="G41" i="7"/>
  <c r="E41" i="7"/>
  <c r="I40" i="7"/>
  <c r="G40" i="7"/>
  <c r="E40" i="7"/>
  <c r="I39" i="7"/>
  <c r="G39" i="7"/>
  <c r="E39" i="7"/>
  <c r="I38" i="7"/>
  <c r="G38" i="7"/>
  <c r="E38" i="7"/>
  <c r="I37" i="7"/>
  <c r="G37" i="7"/>
  <c r="E37" i="7"/>
  <c r="I36" i="7"/>
  <c r="G36" i="7"/>
  <c r="E36" i="7"/>
  <c r="I35" i="7"/>
  <c r="G35" i="7"/>
  <c r="E35" i="7"/>
  <c r="I34" i="7"/>
  <c r="G34" i="7"/>
  <c r="E34" i="7"/>
  <c r="I33" i="7"/>
  <c r="G33" i="7"/>
  <c r="E33" i="7"/>
  <c r="I32" i="7"/>
  <c r="G32" i="7"/>
  <c r="E32" i="7"/>
  <c r="I31" i="7"/>
  <c r="G31" i="7"/>
  <c r="E31" i="7"/>
  <c r="I30" i="7"/>
  <c r="G30" i="7"/>
  <c r="E30" i="7"/>
  <c r="I29" i="7"/>
  <c r="G29" i="7"/>
  <c r="E29" i="7"/>
  <c r="I28" i="7"/>
  <c r="G28" i="7"/>
  <c r="E28" i="7"/>
  <c r="I27" i="7"/>
  <c r="G27" i="7"/>
  <c r="E27" i="7"/>
  <c r="I26" i="7"/>
  <c r="G26" i="7"/>
  <c r="E26" i="7"/>
  <c r="I25" i="7"/>
  <c r="G25" i="7"/>
  <c r="E25" i="7"/>
  <c r="I24" i="7"/>
  <c r="G24" i="7"/>
  <c r="E24" i="7"/>
  <c r="I23" i="7"/>
  <c r="G23" i="7"/>
  <c r="E23" i="7"/>
  <c r="I22" i="7"/>
  <c r="G22" i="7"/>
  <c r="E22" i="7"/>
  <c r="I21" i="7"/>
  <c r="G21" i="7"/>
  <c r="E21" i="7"/>
  <c r="I20" i="7"/>
  <c r="G20" i="7"/>
  <c r="E20" i="7"/>
  <c r="I19" i="7"/>
  <c r="G19" i="7"/>
  <c r="E19" i="7"/>
  <c r="I18" i="7"/>
  <c r="G18" i="7"/>
  <c r="E18" i="7"/>
  <c r="I17" i="7"/>
  <c r="G17" i="7"/>
  <c r="E17" i="7"/>
  <c r="I16" i="7"/>
  <c r="G16" i="7"/>
  <c r="E16" i="7"/>
  <c r="I15" i="7"/>
  <c r="G15" i="7"/>
  <c r="E15" i="7"/>
  <c r="I14" i="7"/>
  <c r="G14" i="7"/>
  <c r="E14" i="7"/>
  <c r="I13" i="7"/>
  <c r="G13" i="7"/>
  <c r="E13" i="7"/>
  <c r="I12" i="7"/>
  <c r="G12" i="7"/>
  <c r="E12" i="7"/>
  <c r="I11" i="7"/>
  <c r="G11" i="7"/>
  <c r="E11" i="7"/>
  <c r="I10" i="7"/>
  <c r="G10" i="7"/>
  <c r="E10" i="7"/>
  <c r="I9" i="7"/>
  <c r="G9" i="7"/>
  <c r="E9" i="7"/>
  <c r="I8" i="7"/>
  <c r="G8" i="7"/>
  <c r="E8" i="7"/>
  <c r="H155" i="6"/>
  <c r="I155" i="6" s="1"/>
  <c r="F155" i="6"/>
  <c r="G155" i="6" s="1"/>
  <c r="D155" i="6"/>
  <c r="E155" i="6" s="1"/>
  <c r="I154" i="6"/>
  <c r="G154" i="6"/>
  <c r="E154" i="6"/>
  <c r="I153" i="6"/>
  <c r="G153" i="6"/>
  <c r="E153" i="6"/>
  <c r="I152" i="6"/>
  <c r="G152" i="6"/>
  <c r="E152" i="6"/>
  <c r="I151" i="6"/>
  <c r="G151" i="6"/>
  <c r="E151" i="6"/>
  <c r="I150" i="6"/>
  <c r="G150" i="6"/>
  <c r="E150" i="6"/>
  <c r="H145" i="6"/>
  <c r="I145" i="6" s="1"/>
  <c r="F145" i="6"/>
  <c r="G145" i="6" s="1"/>
  <c r="D145" i="6"/>
  <c r="E145" i="6" s="1"/>
  <c r="I144" i="6"/>
  <c r="G144" i="6"/>
  <c r="E144" i="6"/>
  <c r="I143" i="6"/>
  <c r="G143" i="6"/>
  <c r="E143" i="6"/>
  <c r="I142" i="6"/>
  <c r="G142" i="6"/>
  <c r="E142" i="6"/>
  <c r="I141" i="6"/>
  <c r="G141" i="6"/>
  <c r="E141" i="6"/>
  <c r="I140" i="6"/>
  <c r="G140" i="6"/>
  <c r="E140" i="6"/>
  <c r="H136" i="6"/>
  <c r="I136" i="6" s="1"/>
  <c r="F136" i="6"/>
  <c r="G136" i="6" s="1"/>
  <c r="D136" i="6"/>
  <c r="E136" i="6" s="1"/>
  <c r="I135" i="6"/>
  <c r="G135" i="6"/>
  <c r="E135" i="6"/>
  <c r="I134" i="6"/>
  <c r="G134" i="6"/>
  <c r="E134" i="6"/>
  <c r="I133" i="6"/>
  <c r="G133" i="6"/>
  <c r="E133" i="6"/>
  <c r="I132" i="6"/>
  <c r="G132" i="6"/>
  <c r="E132" i="6"/>
  <c r="I131" i="6"/>
  <c r="G131" i="6"/>
  <c r="E131" i="6"/>
  <c r="H127" i="6"/>
  <c r="I127" i="6" s="1"/>
  <c r="F127" i="6"/>
  <c r="G127" i="6" s="1"/>
  <c r="D127" i="6"/>
  <c r="E127" i="6" s="1"/>
  <c r="I126" i="6"/>
  <c r="G126" i="6"/>
  <c r="E126" i="6"/>
  <c r="I125" i="6"/>
  <c r="G125" i="6"/>
  <c r="E125" i="6"/>
  <c r="I124" i="6"/>
  <c r="G124" i="6"/>
  <c r="E124" i="6"/>
  <c r="I123" i="6"/>
  <c r="G123" i="6"/>
  <c r="E123" i="6"/>
  <c r="I122" i="6"/>
  <c r="G122" i="6"/>
  <c r="E122" i="6"/>
  <c r="H117" i="6"/>
  <c r="I117" i="6" s="1"/>
  <c r="F117" i="6"/>
  <c r="G117" i="6" s="1"/>
  <c r="D117" i="6"/>
  <c r="E117" i="6" s="1"/>
  <c r="I116" i="6"/>
  <c r="G116" i="6"/>
  <c r="E116" i="6"/>
  <c r="I115" i="6"/>
  <c r="G115" i="6"/>
  <c r="E115" i="6"/>
  <c r="I114" i="6"/>
  <c r="G114" i="6"/>
  <c r="E114" i="6"/>
  <c r="I113" i="6"/>
  <c r="G113" i="6"/>
  <c r="E113" i="6"/>
  <c r="I112" i="6"/>
  <c r="G112" i="6"/>
  <c r="E112" i="6"/>
  <c r="H108" i="6"/>
  <c r="I108" i="6" s="1"/>
  <c r="F108" i="6"/>
  <c r="G108" i="6" s="1"/>
  <c r="D108" i="6"/>
  <c r="E108" i="6" s="1"/>
  <c r="I107" i="6"/>
  <c r="G107" i="6"/>
  <c r="E107" i="6"/>
  <c r="I106" i="6"/>
  <c r="G106" i="6"/>
  <c r="E106" i="6"/>
  <c r="I105" i="6"/>
  <c r="G105" i="6"/>
  <c r="E105" i="6"/>
  <c r="I104" i="6"/>
  <c r="G104" i="6"/>
  <c r="E104" i="6"/>
  <c r="I103" i="6"/>
  <c r="G103" i="6"/>
  <c r="E103" i="6"/>
  <c r="H97" i="6"/>
  <c r="I97" i="6" s="1"/>
  <c r="F97" i="6"/>
  <c r="G97" i="6" s="1"/>
  <c r="D97" i="6"/>
  <c r="E97" i="6" s="1"/>
  <c r="I96" i="6"/>
  <c r="G96" i="6"/>
  <c r="E96" i="6"/>
  <c r="I95" i="6"/>
  <c r="G95" i="6"/>
  <c r="E95" i="6"/>
  <c r="I94" i="6"/>
  <c r="G94" i="6"/>
  <c r="E94" i="6"/>
  <c r="I93" i="6"/>
  <c r="G93" i="6"/>
  <c r="E93" i="6"/>
  <c r="I92" i="6"/>
  <c r="G92" i="6"/>
  <c r="E92" i="6"/>
  <c r="H87" i="6"/>
  <c r="I87" i="6" s="1"/>
  <c r="F87" i="6"/>
  <c r="G87" i="6" s="1"/>
  <c r="D87" i="6"/>
  <c r="E87" i="6" s="1"/>
  <c r="I86" i="6"/>
  <c r="G86" i="6"/>
  <c r="E86" i="6"/>
  <c r="I85" i="6"/>
  <c r="G85" i="6"/>
  <c r="E85" i="6"/>
  <c r="I84" i="6"/>
  <c r="G84" i="6"/>
  <c r="E84" i="6"/>
  <c r="I83" i="6"/>
  <c r="G83" i="6"/>
  <c r="E83" i="6"/>
  <c r="I82" i="6"/>
  <c r="G82" i="6"/>
  <c r="E82" i="6"/>
  <c r="H77" i="6"/>
  <c r="I77" i="6" s="1"/>
  <c r="F77" i="6"/>
  <c r="G77" i="6" s="1"/>
  <c r="D77" i="6"/>
  <c r="E77" i="6" s="1"/>
  <c r="I76" i="6"/>
  <c r="G76" i="6"/>
  <c r="E76" i="6"/>
  <c r="I75" i="6"/>
  <c r="G75" i="6"/>
  <c r="E75" i="6"/>
  <c r="I74" i="6"/>
  <c r="G74" i="6"/>
  <c r="E74" i="6"/>
  <c r="I73" i="6"/>
  <c r="G73" i="6"/>
  <c r="E73" i="6"/>
  <c r="I72" i="6"/>
  <c r="G72" i="6"/>
  <c r="E72" i="6"/>
  <c r="H67" i="6"/>
  <c r="I67" i="6" s="1"/>
  <c r="F67" i="6"/>
  <c r="G67" i="6" s="1"/>
  <c r="D67" i="6"/>
  <c r="E67" i="6" s="1"/>
  <c r="I66" i="6"/>
  <c r="G66" i="6"/>
  <c r="E66" i="6"/>
  <c r="I65" i="6"/>
  <c r="G65" i="6"/>
  <c r="E65" i="6"/>
  <c r="I64" i="6"/>
  <c r="G64" i="6"/>
  <c r="E64" i="6"/>
  <c r="I63" i="6"/>
  <c r="G63" i="6"/>
  <c r="E63" i="6"/>
  <c r="I62" i="6"/>
  <c r="G62" i="6"/>
  <c r="E62" i="6"/>
  <c r="H57" i="6"/>
  <c r="I57" i="6" s="1"/>
  <c r="F57" i="6"/>
  <c r="G57" i="6" s="1"/>
  <c r="D57" i="6"/>
  <c r="E57" i="6" s="1"/>
  <c r="I56" i="6"/>
  <c r="G56" i="6"/>
  <c r="E56" i="6"/>
  <c r="I55" i="6"/>
  <c r="G55" i="6"/>
  <c r="E55" i="6"/>
  <c r="I54" i="6"/>
  <c r="G54" i="6"/>
  <c r="E54" i="6"/>
  <c r="I53" i="6"/>
  <c r="G53" i="6"/>
  <c r="E53" i="6"/>
  <c r="I52" i="6"/>
  <c r="G52" i="6"/>
  <c r="E52" i="6"/>
  <c r="H46" i="6"/>
  <c r="I46" i="6" s="1"/>
  <c r="F46" i="6"/>
  <c r="G46" i="6" s="1"/>
  <c r="D46" i="6"/>
  <c r="E46" i="6" s="1"/>
  <c r="I45" i="6"/>
  <c r="G45" i="6"/>
  <c r="E45" i="6"/>
  <c r="I44" i="6"/>
  <c r="G44" i="6"/>
  <c r="E44" i="6"/>
  <c r="I43" i="6"/>
  <c r="G43" i="6"/>
  <c r="E43" i="6"/>
  <c r="I42" i="6"/>
  <c r="G42" i="6"/>
  <c r="E42" i="6"/>
  <c r="I41" i="6"/>
  <c r="G41" i="6"/>
  <c r="E41" i="6"/>
  <c r="H36" i="6"/>
  <c r="I36" i="6" s="1"/>
  <c r="F36" i="6"/>
  <c r="G36" i="6" s="1"/>
  <c r="D36" i="6"/>
  <c r="E36" i="6" s="1"/>
  <c r="I35" i="6"/>
  <c r="G35" i="6"/>
  <c r="E35" i="6"/>
  <c r="I34" i="6"/>
  <c r="G34" i="6"/>
  <c r="E34" i="6"/>
  <c r="I33" i="6"/>
  <c r="G33" i="6"/>
  <c r="E33" i="6"/>
  <c r="I32" i="6"/>
  <c r="G32" i="6"/>
  <c r="E32" i="6"/>
  <c r="I31" i="6"/>
  <c r="G31" i="6"/>
  <c r="E31" i="6"/>
  <c r="J23" i="6"/>
  <c r="K23" i="6" s="1"/>
  <c r="H23" i="6"/>
  <c r="I23" i="6" s="1"/>
  <c r="F23" i="6"/>
  <c r="G23" i="6" s="1"/>
  <c r="D23" i="6"/>
  <c r="E23" i="6" s="1"/>
  <c r="K22" i="6"/>
  <c r="I22" i="6"/>
  <c r="G22" i="6"/>
  <c r="E22" i="6"/>
  <c r="K21" i="6"/>
  <c r="I21" i="6"/>
  <c r="G21" i="6"/>
  <c r="E21" i="6"/>
  <c r="K20" i="6"/>
  <c r="I20" i="6"/>
  <c r="G20" i="6"/>
  <c r="E20" i="6"/>
  <c r="K19" i="6"/>
  <c r="I19" i="6"/>
  <c r="G19" i="6"/>
  <c r="E19" i="6"/>
  <c r="K18" i="6"/>
  <c r="I18" i="6"/>
  <c r="G18" i="6"/>
  <c r="E18" i="6"/>
  <c r="J14" i="6"/>
  <c r="H14" i="6"/>
  <c r="F14" i="6"/>
  <c r="D14" i="6"/>
  <c r="C14" i="6"/>
  <c r="K13" i="6"/>
  <c r="I13" i="6"/>
  <c r="G13" i="6"/>
  <c r="E13" i="6"/>
  <c r="K12" i="6"/>
  <c r="I12" i="6"/>
  <c r="G12" i="6"/>
  <c r="E12" i="6"/>
  <c r="K11" i="6"/>
  <c r="I11" i="6"/>
  <c r="G11" i="6"/>
  <c r="E11" i="6"/>
  <c r="K10" i="6"/>
  <c r="I10" i="6"/>
  <c r="G10" i="6"/>
  <c r="E10" i="6"/>
  <c r="K9" i="6"/>
  <c r="I9" i="6"/>
  <c r="G9" i="6"/>
  <c r="E9" i="6"/>
  <c r="K229" i="4"/>
  <c r="K228" i="4"/>
  <c r="K227" i="4"/>
  <c r="K226" i="4"/>
  <c r="K225" i="4"/>
  <c r="K224" i="4"/>
  <c r="K223" i="4"/>
  <c r="G223" i="4"/>
  <c r="E223" i="4"/>
  <c r="K214" i="4"/>
  <c r="K213" i="4"/>
  <c r="I213" i="4"/>
  <c r="G213" i="4"/>
  <c r="E213" i="4"/>
  <c r="I207" i="4"/>
  <c r="I206" i="4"/>
  <c r="I205" i="4"/>
  <c r="I204" i="4"/>
  <c r="I203" i="4"/>
  <c r="I202" i="4"/>
  <c r="G202" i="4"/>
  <c r="E202" i="4"/>
  <c r="I193" i="4"/>
  <c r="I192" i="4"/>
  <c r="I191" i="4"/>
  <c r="I190" i="4"/>
  <c r="I189" i="4"/>
  <c r="I188" i="4"/>
  <c r="I187" i="4"/>
  <c r="G187" i="4"/>
  <c r="E187" i="4"/>
  <c r="I182" i="4"/>
  <c r="I181" i="4"/>
  <c r="I180" i="4"/>
  <c r="I179" i="4"/>
  <c r="I178" i="4"/>
  <c r="I177" i="4"/>
  <c r="G177" i="4"/>
  <c r="E177" i="4"/>
  <c r="I169" i="4"/>
  <c r="I168" i="4"/>
  <c r="I167" i="4"/>
  <c r="G167" i="4"/>
  <c r="E167" i="4"/>
  <c r="I158" i="4"/>
  <c r="I157" i="4"/>
  <c r="G157" i="4"/>
  <c r="E157" i="4"/>
  <c r="I151" i="4"/>
  <c r="I150" i="4"/>
  <c r="I149" i="4"/>
  <c r="I148" i="4"/>
  <c r="I147" i="4"/>
  <c r="I146" i="4"/>
  <c r="G146" i="4"/>
  <c r="E146" i="4"/>
  <c r="I140" i="4"/>
  <c r="I139" i="4"/>
  <c r="I138" i="4"/>
  <c r="I137" i="4"/>
  <c r="I136" i="4"/>
  <c r="I135" i="4"/>
  <c r="G135" i="4"/>
  <c r="E135" i="4"/>
  <c r="I129" i="4"/>
  <c r="I128" i="4"/>
  <c r="I127" i="4"/>
  <c r="I126" i="4"/>
  <c r="I125" i="4"/>
  <c r="I124" i="4"/>
  <c r="G124" i="4"/>
  <c r="E124" i="4"/>
  <c r="I118" i="4"/>
  <c r="I117" i="4"/>
  <c r="I116" i="4"/>
  <c r="I115" i="4"/>
  <c r="I114" i="4"/>
  <c r="I113" i="4"/>
  <c r="G113" i="4"/>
  <c r="E113" i="4"/>
  <c r="I104" i="4"/>
  <c r="I103" i="4"/>
  <c r="I102" i="4"/>
  <c r="I101" i="4"/>
  <c r="G101" i="4"/>
  <c r="E101" i="4"/>
  <c r="I89" i="4"/>
  <c r="G89" i="4"/>
  <c r="E89" i="4"/>
  <c r="I83" i="4"/>
  <c r="I82" i="4"/>
  <c r="I81" i="4"/>
  <c r="I80" i="4"/>
  <c r="I79" i="4"/>
  <c r="I78" i="4"/>
  <c r="G78" i="4"/>
  <c r="E78" i="4"/>
  <c r="I69" i="4"/>
  <c r="I68" i="4"/>
  <c r="I67" i="4"/>
  <c r="I66" i="4"/>
  <c r="G66" i="4"/>
  <c r="E66" i="4"/>
  <c r="I56" i="4"/>
  <c r="I55" i="4"/>
  <c r="G55" i="4"/>
  <c r="E55" i="4"/>
  <c r="I46" i="4"/>
  <c r="I45" i="4"/>
  <c r="I44" i="4"/>
  <c r="G44" i="4"/>
  <c r="E44" i="4"/>
  <c r="I34" i="4"/>
  <c r="I33" i="4"/>
  <c r="G33" i="4"/>
  <c r="E33" i="4"/>
  <c r="I22" i="4"/>
  <c r="G22" i="4"/>
  <c r="E22" i="4"/>
  <c r="I15" i="4"/>
  <c r="I12" i="4"/>
  <c r="I11" i="4"/>
  <c r="G11" i="4"/>
  <c r="E11" i="4"/>
  <c r="J252" i="3"/>
  <c r="H252" i="3"/>
  <c r="I252" i="3" s="1"/>
  <c r="F252" i="3"/>
  <c r="G252" i="3" s="1"/>
  <c r="D252" i="3"/>
  <c r="E252" i="3" s="1"/>
  <c r="J242" i="3"/>
  <c r="K242" i="3" s="1"/>
  <c r="I242" i="3"/>
  <c r="H242" i="3"/>
  <c r="F242" i="3"/>
  <c r="G242" i="3" s="1"/>
  <c r="D242" i="3"/>
  <c r="E242" i="3" s="1"/>
  <c r="F228" i="3"/>
  <c r="G228" i="3" s="1"/>
  <c r="D228" i="3"/>
  <c r="E228" i="3" s="1"/>
  <c r="F218" i="3"/>
  <c r="G218" i="3" s="1"/>
  <c r="D218" i="3"/>
  <c r="E218" i="3" s="1"/>
  <c r="F208" i="3"/>
  <c r="G208" i="3" s="1"/>
  <c r="D208" i="3"/>
  <c r="E208" i="3" s="1"/>
  <c r="H195" i="3"/>
  <c r="I195" i="3" s="1"/>
  <c r="F195" i="3"/>
  <c r="G195" i="3" s="1"/>
  <c r="D195" i="3"/>
  <c r="E195" i="3" s="1"/>
  <c r="I185" i="3"/>
  <c r="H185" i="3"/>
  <c r="F185" i="3"/>
  <c r="G185" i="3" s="1"/>
  <c r="D185" i="3"/>
  <c r="E185" i="3" s="1"/>
  <c r="H174" i="3"/>
  <c r="I174" i="3" s="1"/>
  <c r="F174" i="3"/>
  <c r="G174" i="3" s="1"/>
  <c r="D174" i="3"/>
  <c r="E174" i="3" s="1"/>
  <c r="F162" i="3"/>
  <c r="G162" i="3" s="1"/>
  <c r="D162" i="3"/>
  <c r="E162" i="3" s="1"/>
  <c r="H151" i="3"/>
  <c r="I151" i="3" s="1"/>
  <c r="F151" i="3"/>
  <c r="G151" i="3" s="1"/>
  <c r="D151" i="3"/>
  <c r="E151" i="3" s="1"/>
  <c r="F140" i="3"/>
  <c r="G140" i="3" s="1"/>
  <c r="E140" i="3"/>
  <c r="D140" i="3"/>
  <c r="F129" i="3"/>
  <c r="G129" i="3" s="1"/>
  <c r="D129" i="3"/>
  <c r="E129" i="3" s="1"/>
  <c r="H117" i="3"/>
  <c r="F117" i="3"/>
  <c r="G117" i="3" s="1"/>
  <c r="D117" i="3"/>
  <c r="E117" i="3" s="1"/>
  <c r="H106" i="3"/>
  <c r="F106" i="3"/>
  <c r="G106" i="3" s="1"/>
  <c r="D106" i="3"/>
  <c r="E106" i="3" s="1"/>
  <c r="I95" i="3"/>
  <c r="D95" i="3"/>
  <c r="F95" i="3" s="1"/>
  <c r="G95" i="3" s="1"/>
  <c r="I94" i="3"/>
  <c r="F94" i="3"/>
  <c r="G94" i="3" s="1"/>
  <c r="E94" i="3"/>
  <c r="I93" i="3"/>
  <c r="F93" i="3"/>
  <c r="G93" i="3" s="1"/>
  <c r="E93" i="3"/>
  <c r="I92" i="3"/>
  <c r="F92" i="3"/>
  <c r="G92" i="3" s="1"/>
  <c r="E92" i="3"/>
  <c r="I91" i="3"/>
  <c r="F91" i="3"/>
  <c r="G91" i="3" s="1"/>
  <c r="E91" i="3"/>
  <c r="I90" i="3"/>
  <c r="F90" i="3"/>
  <c r="G90" i="3" s="1"/>
  <c r="E90" i="3"/>
  <c r="I89" i="3"/>
  <c r="F89" i="3"/>
  <c r="G89" i="3" s="1"/>
  <c r="E89" i="3"/>
  <c r="H84" i="3"/>
  <c r="I84" i="3" s="1"/>
  <c r="D84" i="3"/>
  <c r="E84" i="3" s="1"/>
  <c r="I83" i="3"/>
  <c r="G83" i="3"/>
  <c r="E83" i="3"/>
  <c r="I82" i="3"/>
  <c r="F82" i="3"/>
  <c r="G82" i="3" s="1"/>
  <c r="E82" i="3"/>
  <c r="I81" i="3"/>
  <c r="F81" i="3"/>
  <c r="G81" i="3" s="1"/>
  <c r="E81" i="3"/>
  <c r="I80" i="3"/>
  <c r="G80" i="3"/>
  <c r="E80" i="3"/>
  <c r="I79" i="3"/>
  <c r="G79" i="3"/>
  <c r="E79" i="3"/>
  <c r="I78" i="3"/>
  <c r="F78" i="3"/>
  <c r="G78" i="3" s="1"/>
  <c r="E78" i="3"/>
  <c r="H73" i="3"/>
  <c r="F73" i="3"/>
  <c r="D73" i="3"/>
  <c r="H62" i="3"/>
  <c r="F62" i="3"/>
  <c r="D62" i="3"/>
  <c r="H51" i="3"/>
  <c r="F51" i="3"/>
  <c r="D51" i="3"/>
  <c r="H40" i="3"/>
  <c r="F40" i="3"/>
  <c r="D40" i="3"/>
  <c r="H28" i="3"/>
  <c r="F28" i="3"/>
  <c r="D28" i="3"/>
  <c r="H17" i="3"/>
  <c r="I17" i="3" s="1"/>
  <c r="F17" i="3"/>
  <c r="D17" i="3"/>
  <c r="J48" i="2"/>
  <c r="K48" i="2" s="1"/>
  <c r="H48" i="2"/>
  <c r="I48" i="2" s="1"/>
  <c r="F48" i="2"/>
  <c r="G48" i="2" s="1"/>
  <c r="D48" i="2"/>
  <c r="E48" i="2" s="1"/>
  <c r="K47" i="2"/>
  <c r="I47" i="2"/>
  <c r="G47" i="2"/>
  <c r="E47" i="2"/>
  <c r="K46" i="2"/>
  <c r="I46" i="2"/>
  <c r="G46" i="2"/>
  <c r="E46" i="2"/>
  <c r="K45" i="2"/>
  <c r="I45" i="2"/>
  <c r="G45" i="2"/>
  <c r="E45" i="2"/>
  <c r="K44" i="2"/>
  <c r="I44" i="2"/>
  <c r="G44" i="2"/>
  <c r="E44" i="2"/>
  <c r="K43" i="2"/>
  <c r="I43" i="2"/>
  <c r="G43" i="2"/>
  <c r="E43" i="2"/>
  <c r="J39" i="2"/>
  <c r="H39" i="2"/>
  <c r="F39" i="2"/>
  <c r="D39" i="2"/>
  <c r="C39" i="2"/>
  <c r="K38" i="2"/>
  <c r="I38" i="2"/>
  <c r="G38" i="2"/>
  <c r="E38" i="2"/>
  <c r="K37" i="2"/>
  <c r="I37" i="2"/>
  <c r="G37" i="2"/>
  <c r="K36" i="2"/>
  <c r="I36" i="2"/>
  <c r="G36" i="2"/>
  <c r="E36" i="2"/>
  <c r="K35" i="2"/>
  <c r="I35" i="2"/>
  <c r="G35" i="2"/>
  <c r="E35" i="2"/>
  <c r="K34" i="2"/>
  <c r="I34" i="2"/>
  <c r="G34" i="2"/>
  <c r="E34" i="2"/>
  <c r="G167" i="1"/>
  <c r="E167" i="1"/>
  <c r="G157" i="1"/>
  <c r="E157" i="1"/>
  <c r="G147" i="1"/>
  <c r="E147" i="1"/>
  <c r="G136" i="1"/>
  <c r="E136" i="1"/>
  <c r="G126" i="1"/>
  <c r="E126" i="1"/>
  <c r="I115" i="1"/>
  <c r="G115" i="1"/>
  <c r="E115" i="1"/>
  <c r="G103" i="1"/>
  <c r="E103" i="1"/>
  <c r="G90" i="1"/>
  <c r="E90" i="1"/>
  <c r="G79" i="1"/>
  <c r="E79" i="1"/>
  <c r="G66" i="1"/>
  <c r="E66" i="1"/>
  <c r="G55" i="1"/>
  <c r="E55" i="1"/>
  <c r="G43" i="1"/>
  <c r="E43" i="1"/>
  <c r="G32" i="1"/>
  <c r="E32" i="1"/>
  <c r="J10" i="13" l="1"/>
  <c r="J9" i="13"/>
  <c r="J12" i="13"/>
  <c r="E95" i="3"/>
  <c r="E39" i="2"/>
  <c r="K39" i="2"/>
  <c r="G14" i="6"/>
  <c r="K14" i="6"/>
  <c r="G39" i="2"/>
  <c r="I39" i="2"/>
  <c r="L20" i="12"/>
  <c r="I29" i="17"/>
  <c r="E13" i="12"/>
  <c r="L13" i="12" s="1"/>
  <c r="J8" i="13"/>
  <c r="G11" i="13"/>
  <c r="J11" i="13" s="1"/>
  <c r="J21" i="13"/>
  <c r="J22" i="13"/>
  <c r="J25" i="13"/>
  <c r="F40" i="13"/>
  <c r="G40" i="13" s="1"/>
  <c r="I14" i="17"/>
  <c r="I21" i="17"/>
  <c r="E29" i="17"/>
  <c r="L29" i="17" s="1"/>
  <c r="E14" i="6"/>
  <c r="F34" i="11"/>
  <c r="G34" i="11" s="1"/>
  <c r="K34" i="11" s="1"/>
  <c r="L19" i="12"/>
  <c r="L29" i="12"/>
  <c r="L30" i="12"/>
  <c r="J34" i="12"/>
  <c r="K34" i="12" s="1"/>
  <c r="K33" i="12"/>
  <c r="H34" i="12"/>
  <c r="I34" i="12" s="1"/>
  <c r="E40" i="13"/>
  <c r="J27" i="13"/>
  <c r="J28" i="13"/>
  <c r="J31" i="13"/>
  <c r="E14" i="17"/>
  <c r="L14" i="17" s="1"/>
  <c r="E21" i="17"/>
  <c r="L21" i="17" s="1"/>
  <c r="D30" i="17"/>
  <c r="E30" i="17" s="1"/>
  <c r="L30" i="17" s="1"/>
  <c r="I14" i="6"/>
  <c r="H30" i="17"/>
  <c r="I30" i="17" s="1"/>
  <c r="F84" i="3"/>
  <c r="G84" i="3" s="1"/>
  <c r="L8" i="12"/>
  <c r="L12" i="12"/>
  <c r="L22" i="12"/>
  <c r="L23" i="12"/>
  <c r="L26" i="12"/>
  <c r="F34" i="12"/>
  <c r="G34" i="12" s="1"/>
  <c r="L34" i="12" s="1"/>
  <c r="G33" i="12"/>
  <c r="L33" i="12" s="1"/>
  <c r="I14" i="13"/>
  <c r="J14" i="13" s="1"/>
  <c r="E26" i="13"/>
  <c r="L8" i="17"/>
  <c r="L12" i="17"/>
  <c r="L19" i="17"/>
  <c r="L26" i="17"/>
  <c r="L37" i="17"/>
  <c r="L38" i="17"/>
  <c r="L41" i="17"/>
  <c r="F26" i="13"/>
  <c r="G26" i="13" s="1"/>
  <c r="J26" i="13" l="1"/>
  <c r="J40" i="13"/>
</calcChain>
</file>

<file path=xl/sharedStrings.xml><?xml version="1.0" encoding="utf-8"?>
<sst xmlns="http://schemas.openxmlformats.org/spreadsheetml/2006/main" count="2295" uniqueCount="231">
  <si>
    <t>PHÒNG GDĐT PHÚ GIÁO</t>
  </si>
  <si>
    <t>TRƯỜNG TIỂU HỌC VĨNH HOÀ A</t>
  </si>
  <si>
    <t>THỐNG KÊ  HỌC KỲ 1- NĂM HỌC 2022- 2023</t>
  </si>
  <si>
    <t>ĐIỂM KIỂM TRA</t>
  </si>
  <si>
    <t>Stt</t>
  </si>
  <si>
    <t>Lớp</t>
  </si>
  <si>
    <t>TSHS</t>
  </si>
  <si>
    <t>Môn Toán</t>
  </si>
  <si>
    <t>%</t>
  </si>
  <si>
    <t>Duới 5</t>
  </si>
  <si>
    <t>5a1</t>
  </si>
  <si>
    <t>32/17</t>
  </si>
  <si>
    <t>5a2</t>
  </si>
  <si>
    <t>5a3</t>
  </si>
  <si>
    <t>32/15</t>
  </si>
  <si>
    <t>46.8</t>
  </si>
  <si>
    <t>5a4</t>
  </si>
  <si>
    <t>5a5</t>
  </si>
  <si>
    <t>31/15</t>
  </si>
  <si>
    <t>5a6</t>
  </si>
  <si>
    <t>29/15</t>
  </si>
  <si>
    <t>Tỗng</t>
  </si>
  <si>
    <t>185/87</t>
  </si>
  <si>
    <t>Môn Tiếng Việt</t>
  </si>
  <si>
    <t>40.6</t>
  </si>
  <si>
    <t>ĐÁNH GIÁ NĂNG LỰC- PHẨM CHẤT</t>
  </si>
  <si>
    <t>Năng lực</t>
  </si>
  <si>
    <t>Tự phục vụ tự quản</t>
  </si>
  <si>
    <t>T</t>
  </si>
  <si>
    <t>Đ</t>
  </si>
  <si>
    <t>C</t>
  </si>
  <si>
    <t>62.5</t>
  </si>
  <si>
    <t>37.5</t>
  </si>
  <si>
    <t>Hợp tác</t>
  </si>
  <si>
    <t>Tự học và giải quyết vấn đề</t>
  </si>
  <si>
    <t>31.2</t>
  </si>
  <si>
    <t>68.8</t>
  </si>
  <si>
    <t>Phẩm chất</t>
  </si>
  <si>
    <t>Chăm học, chăm làm</t>
  </si>
  <si>
    <t>59.4</t>
  </si>
  <si>
    <t>Tự tin trách nhiệm</t>
  </si>
  <si>
    <t>Trung thực  kỉ luật</t>
  </si>
  <si>
    <t>Đoàn kết yêu thương</t>
  </si>
  <si>
    <t>93.7</t>
  </si>
  <si>
    <t xml:space="preserve">ĐÁNH GIÁ CÁC MÔN HỌC </t>
  </si>
  <si>
    <t>H</t>
  </si>
  <si>
    <t>65.6</t>
  </si>
  <si>
    <t>Môn Khoa học</t>
  </si>
  <si>
    <t>43.8</t>
  </si>
  <si>
    <t>56.2</t>
  </si>
  <si>
    <t>Môn LS &amp; ĐL</t>
  </si>
  <si>
    <t>Môn Đạo đức</t>
  </si>
  <si>
    <t>67.5</t>
  </si>
  <si>
    <t>Môn Kỹ thuật</t>
  </si>
  <si>
    <t>28/13</t>
  </si>
  <si>
    <t>31.25</t>
  </si>
  <si>
    <t>Tổng</t>
  </si>
  <si>
    <t>Môn LSĐL</t>
  </si>
  <si>
    <t>4a1</t>
  </si>
  <si>
    <t>4a2</t>
  </si>
  <si>
    <t>4a3</t>
  </si>
  <si>
    <t>4a4</t>
  </si>
  <si>
    <t>4a5</t>
  </si>
  <si>
    <t>Năng lực chung</t>
  </si>
  <si>
    <t>Tự chủ và tự học</t>
  </si>
  <si>
    <t>3a1</t>
  </si>
  <si>
    <t>3a2</t>
  </si>
  <si>
    <t>3a3</t>
  </si>
  <si>
    <t>3a4</t>
  </si>
  <si>
    <t>3a5</t>
  </si>
  <si>
    <t>3a6</t>
  </si>
  <si>
    <t>Giao tiếp và hợp tác</t>
  </si>
  <si>
    <t>0.0</t>
  </si>
  <si>
    <t xml:space="preserve">  Giải quyết vấn đề và sáng tạo</t>
  </si>
  <si>
    <t>Năng lực đặc thù</t>
  </si>
  <si>
    <t>Ngôn ngữ</t>
  </si>
  <si>
    <t>Tính toán</t>
  </si>
  <si>
    <t>8.0</t>
  </si>
  <si>
    <t xml:space="preserve">Khoa học </t>
  </si>
  <si>
    <t>Công nghệ</t>
  </si>
  <si>
    <t>Tin học</t>
  </si>
  <si>
    <t>Thẫm mĩ</t>
  </si>
  <si>
    <t>Thể chất</t>
  </si>
  <si>
    <t>33.3</t>
  </si>
  <si>
    <t>66.7</t>
  </si>
  <si>
    <t>PHẨM CHẤT</t>
  </si>
  <si>
    <t>Yêu nước</t>
  </si>
  <si>
    <t>55.6</t>
  </si>
  <si>
    <t>44.4</t>
  </si>
  <si>
    <t>Nhân ái</t>
  </si>
  <si>
    <t>Chăm chỉ</t>
  </si>
  <si>
    <t>Trung thực</t>
  </si>
  <si>
    <t>70.4</t>
  </si>
  <si>
    <t>Trách nhiệm</t>
  </si>
  <si>
    <t>Môn TNXH</t>
  </si>
  <si>
    <t>Môn HĐTN</t>
  </si>
  <si>
    <t>40.8</t>
  </si>
  <si>
    <t>59.2</t>
  </si>
  <si>
    <t>&lt;5</t>
  </si>
  <si>
    <t>39.3</t>
  </si>
  <si>
    <t>57.2</t>
  </si>
  <si>
    <t>44.5</t>
  </si>
  <si>
    <t>1a1</t>
  </si>
  <si>
    <t>1a2</t>
  </si>
  <si>
    <t>1a3</t>
  </si>
  <si>
    <t>1a4</t>
  </si>
  <si>
    <t>1a5</t>
  </si>
  <si>
    <t>1a6</t>
  </si>
  <si>
    <t>2a1</t>
  </si>
  <si>
    <t>2a2</t>
  </si>
  <si>
    <t>2a3</t>
  </si>
  <si>
    <t>2a4</t>
  </si>
  <si>
    <t>2a5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</si>
  <si>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</si>
  <si>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83.8</t>
  </si>
  <si>
    <t>38.2</t>
  </si>
  <si>
    <t>33.7</t>
  </si>
  <si>
    <t>0.2</t>
  </si>
  <si>
    <t>22.0</t>
  </si>
  <si>
    <t>Trung thực, Tự trọng</t>
  </si>
  <si>
    <t>Môn Âm nhạc</t>
  </si>
  <si>
    <t>Môn Mỹ thuật</t>
  </si>
  <si>
    <t>Môn Thể dục</t>
  </si>
  <si>
    <t>Tổng khối 2-5</t>
  </si>
  <si>
    <t>&lt; 5</t>
  </si>
  <si>
    <t>Môn công nghệ</t>
  </si>
  <si>
    <t>Môn Tin học</t>
  </si>
  <si>
    <t>Huỳnh Văn Phúc</t>
  </si>
  <si>
    <t>DANH SÁCH HOC SINH CÓ ĐIỂM KIỂM TRA  GIỮA HỌC KỲ 1 DƯỚI 5  - NĂM HỌC 2022- 2023</t>
  </si>
  <si>
    <t>Học và tên học sinh</t>
  </si>
  <si>
    <t>Tiếng việt</t>
  </si>
  <si>
    <t>Toán</t>
  </si>
  <si>
    <t>Tiếng Anh</t>
  </si>
  <si>
    <t>Nguyễn Ngọc Diễm</t>
  </si>
  <si>
    <t>1A2</t>
  </si>
  <si>
    <t>Lâm Ngọc An</t>
  </si>
  <si>
    <t>Trần trọng Luân</t>
  </si>
  <si>
    <t>Triệu tuấn đạt</t>
  </si>
  <si>
    <t>1A3</t>
  </si>
  <si>
    <t>Nguyễn Công Danh</t>
  </si>
  <si>
    <t>1A5</t>
  </si>
  <si>
    <t>Nguyễn lê Thùy Trâm</t>
  </si>
  <si>
    <t>Nguyễn Thị Thanh Thúy</t>
  </si>
  <si>
    <t>Bùi Thanh Duy</t>
  </si>
  <si>
    <t>1A6</t>
  </si>
  <si>
    <t>Nguyễn Thạch Mỹ Duyên</t>
  </si>
  <si>
    <t>Nguyễn Ngọc Hưng</t>
  </si>
  <si>
    <t>Lê Quý Hưng</t>
  </si>
  <si>
    <t>1A4</t>
  </si>
  <si>
    <t>Nguyễn Trúc Đào</t>
  </si>
  <si>
    <t>Nguyễn Viết Đăng Khoa</t>
  </si>
  <si>
    <t>2A1</t>
  </si>
  <si>
    <t>Cao Huyền My</t>
  </si>
  <si>
    <t>Dương Phước Thịnh</t>
  </si>
  <si>
    <t>Nguyễn Văn Quốc Bảo</t>
  </si>
  <si>
    <t>3A2</t>
  </si>
  <si>
    <t>Phạm Bảo Nguyên</t>
  </si>
  <si>
    <t>Đỗ Minh Tâm</t>
  </si>
  <si>
    <t>Võ Thành Danh</t>
  </si>
  <si>
    <t>Mai Nhật Huy</t>
  </si>
  <si>
    <t>Lê Minh Toàn</t>
  </si>
  <si>
    <t>Phan Duy Anh</t>
  </si>
  <si>
    <t>Nguyễn Hoàng Yến</t>
  </si>
  <si>
    <t>3A3</t>
  </si>
  <si>
    <t>Nguyễn Kim Lập</t>
  </si>
  <si>
    <t>Nguyễn Khánh Ngọc</t>
  </si>
  <si>
    <t>3A6</t>
  </si>
  <si>
    <t>Nguyễn Thị Anh Thư</t>
  </si>
  <si>
    <t>5A1</t>
  </si>
  <si>
    <t>Cao Tiến Hưng</t>
  </si>
  <si>
    <t>5A2</t>
  </si>
  <si>
    <t>Võ Tuấn Kiệt</t>
  </si>
  <si>
    <t>Dương Bảo Nam</t>
  </si>
  <si>
    <t>Lê Quốc Quang</t>
  </si>
  <si>
    <t>5A3</t>
  </si>
  <si>
    <t>Nguyễn Thị Thu Huyền</t>
  </si>
  <si>
    <t>Huỳnh Minh Đồng</t>
  </si>
  <si>
    <t>Nguyễn Trần An Khang</t>
  </si>
  <si>
    <t>Võ Thị Bích Trâm</t>
  </si>
  <si>
    <t>Đinh Gia Bảo</t>
  </si>
  <si>
    <t>Hoàng Thị Tuyết Nhi</t>
  </si>
  <si>
    <t xml:space="preserve">Nguyễn Trường Hải </t>
  </si>
  <si>
    <t xml:space="preserve">Trần Quốc Thịnh </t>
  </si>
  <si>
    <t xml:space="preserve"> Võ Thành Công </t>
  </si>
  <si>
    <t>Nguyễn Ngọc Tiến</t>
  </si>
  <si>
    <t>Nguyễn Gia Bảo</t>
  </si>
  <si>
    <t>Trần Gia Bảo</t>
  </si>
  <si>
    <t>Hoàng Thị Tuyết Trinh</t>
  </si>
  <si>
    <t xml:space="preserve">Nguyễn Thị Xuân Nữ </t>
  </si>
  <si>
    <t>Võ Phú Trọng</t>
  </si>
  <si>
    <t>Nguyễn Ngọc Như Ý</t>
  </si>
  <si>
    <t>Lê Ngọc Tuyết Hoàng</t>
  </si>
  <si>
    <t>Nguyễn Minh Nghĩa</t>
  </si>
  <si>
    <t xml:space="preserve">Lê Văn Thuận </t>
  </si>
  <si>
    <t>Nguyễn Quang Lực</t>
  </si>
  <si>
    <t>2A2</t>
  </si>
  <si>
    <t>Nguyễn Bảo Huy</t>
  </si>
  <si>
    <t>Lê Ngọc Thịnh</t>
  </si>
  <si>
    <t>Nguyễn Tuấn Tiền</t>
  </si>
  <si>
    <t>Lê Chí Tâm</t>
  </si>
  <si>
    <t>Nguyễn Trần Hoàng Anh</t>
  </si>
  <si>
    <t>2A3</t>
  </si>
  <si>
    <t>Phạm Ngọc Giàu</t>
  </si>
  <si>
    <t>Trịnh Đoàn Ngọc Quý</t>
  </si>
  <si>
    <t>Nguyễn Hoàng Tuấn Anh</t>
  </si>
  <si>
    <t>Tô Gia Hân</t>
  </si>
  <si>
    <t>Cao Tấn Tài</t>
  </si>
  <si>
    <t>Đào Quốc Viêt</t>
  </si>
  <si>
    <t>2A4</t>
  </si>
  <si>
    <t>Lê Hoàng Long</t>
  </si>
  <si>
    <t>Nguyễn Phương Thúy</t>
  </si>
  <si>
    <t>Nguyễn Khánh Ngân</t>
  </si>
  <si>
    <t>Nguyễn Khánh Hòa</t>
  </si>
  <si>
    <t>2A5</t>
  </si>
  <si>
    <t>Nguyễn Thành Luật</t>
  </si>
  <si>
    <t>Phạm Gia Phát</t>
  </si>
  <si>
    <t>Nguyễn Khánh An</t>
  </si>
  <si>
    <t>Trần Thị Ngọc Trinh</t>
  </si>
  <si>
    <t>Nguyễn Ngọc Thùy Trang</t>
  </si>
  <si>
    <t>Hà Thanh Thảo</t>
  </si>
  <si>
    <t>Lê Phúc Thịnh</t>
  </si>
  <si>
    <t>Môn Công nghệ</t>
  </si>
  <si>
    <t>Môn Tiếng Anh</t>
  </si>
  <si>
    <t>THỐNG KÊ CUỐI HỌC KỲ 1 - NĂM HỌC 2022- 2023</t>
  </si>
  <si>
    <t>THỐNG KÊ CUỐI HỌC KỲ 1- NĂM HỌC 2022- 2023</t>
  </si>
  <si>
    <t>THỐNG KÊ  HỌC KỲ 1- NĂM HỌC 2022 - 2023</t>
  </si>
  <si>
    <t>THỐNG KÊ HỌC KỲ 1- NĂM HỌC 2022 - 2023</t>
  </si>
  <si>
    <t>Khoa học</t>
  </si>
  <si>
    <t>Lịch sử
- địa lí</t>
  </si>
  <si>
    <t>Danh sách này có 74 học sinh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</si>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</sst>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\-m"/>
    <numFmt numFmtId="165" formatCode="d\.m"/>
    <numFmt numFmtId="166" formatCode="d/m"/>
    <numFmt numFmtId="167" formatCode="0.0"/>
    <numFmt numFmtId="168" formatCode="0.0%"/>
  </numFmts>
  <fonts count="27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rgb="FF000000"/>
      <name val="Times New Roman"/>
      <family val="1"/>
    </font>
    <font>
      <b/>
      <sz val="1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C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86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/>
    <xf numFmtId="0" fontId="4" fillId="0" borderId="6" xfId="0" applyFont="1" applyBorder="1" applyAlignment="1">
      <alignment horizontal="center"/>
    </xf>
    <xf numFmtId="168" fontId="4" fillId="0" borderId="6" xfId="0" applyNumberFormat="1" applyFont="1" applyBorder="1" applyAlignment="1">
      <alignment horizontal="center"/>
    </xf>
    <xf numFmtId="168" fontId="0" fillId="0" borderId="6" xfId="0" applyNumberFormat="1" applyFont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68" fontId="0" fillId="3" borderId="6" xfId="0" applyNumberFormat="1" applyFont="1" applyFill="1" applyBorder="1" applyAlignment="1">
      <alignment horizontal="center"/>
    </xf>
    <xf numFmtId="168" fontId="4" fillId="3" borderId="6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0" fontId="0" fillId="0" borderId="6" xfId="0" applyFont="1" applyBorder="1"/>
    <xf numFmtId="168" fontId="0" fillId="0" borderId="0" xfId="0" applyNumberFormat="1" applyFont="1"/>
    <xf numFmtId="0" fontId="4" fillId="0" borderId="6" xfId="0" applyFont="1" applyBorder="1"/>
    <xf numFmtId="0" fontId="6" fillId="0" borderId="0" xfId="0" applyFont="1" applyAlignment="1"/>
    <xf numFmtId="0" fontId="5" fillId="0" borderId="0" xfId="0" applyFont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6" fontId="5" fillId="0" borderId="6" xfId="0" applyNumberFormat="1" applyFont="1" applyBorder="1" applyAlignment="1">
      <alignment horizontal="center"/>
    </xf>
    <xf numFmtId="167" fontId="5" fillId="0" borderId="6" xfId="0" applyNumberFormat="1" applyFont="1" applyBorder="1" applyAlignment="1">
      <alignment horizontal="center"/>
    </xf>
    <xf numFmtId="0" fontId="7" fillId="0" borderId="0" xfId="0" applyFont="1"/>
    <xf numFmtId="167" fontId="5" fillId="2" borderId="6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10" fillId="0" borderId="6" xfId="0" applyNumberFormat="1" applyFont="1" applyBorder="1" applyAlignment="1">
      <alignment horizontal="center"/>
    </xf>
    <xf numFmtId="166" fontId="9" fillId="0" borderId="6" xfId="0" applyNumberFormat="1" applyFont="1" applyBorder="1" applyAlignment="1">
      <alignment horizontal="center"/>
    </xf>
    <xf numFmtId="167" fontId="9" fillId="0" borderId="6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1" fillId="0" borderId="0" xfId="0" applyFont="1"/>
    <xf numFmtId="0" fontId="9" fillId="0" borderId="0" xfId="0" applyFont="1"/>
    <xf numFmtId="167" fontId="9" fillId="2" borderId="6" xfId="0" applyNumberFormat="1" applyFont="1" applyFill="1" applyBorder="1" applyAlignment="1">
      <alignment horizontal="center"/>
    </xf>
    <xf numFmtId="0" fontId="9" fillId="0" borderId="6" xfId="0" applyFont="1" applyBorder="1" applyAlignment="1"/>
    <xf numFmtId="0" fontId="13" fillId="0" borderId="4" xfId="0" applyFont="1" applyBorder="1" applyAlignment="1">
      <alignment horizontal="center"/>
    </xf>
    <xf numFmtId="0" fontId="11" fillId="0" borderId="0" xfId="0" applyFont="1" applyAlignment="1"/>
    <xf numFmtId="0" fontId="13" fillId="0" borderId="0" xfId="0" applyFont="1" applyAlignment="1"/>
    <xf numFmtId="0" fontId="9" fillId="0" borderId="6" xfId="0" applyFont="1" applyBorder="1" applyAlignment="1">
      <alignment horizontal="center" wrapText="1"/>
    </xf>
    <xf numFmtId="0" fontId="10" fillId="0" borderId="6" xfId="0" applyFont="1" applyBorder="1" applyAlignment="1"/>
    <xf numFmtId="0" fontId="10" fillId="0" borderId="4" xfId="0" applyFont="1" applyBorder="1" applyAlignment="1">
      <alignment horizontal="center"/>
    </xf>
    <xf numFmtId="0" fontId="9" fillId="0" borderId="6" xfId="0" applyFont="1" applyBorder="1"/>
    <xf numFmtId="167" fontId="10" fillId="0" borderId="6" xfId="0" applyNumberFormat="1" applyFont="1" applyBorder="1" applyAlignment="1">
      <alignment horizontal="center"/>
    </xf>
    <xf numFmtId="167" fontId="11" fillId="0" borderId="6" xfId="0" applyNumberFormat="1" applyFont="1" applyBorder="1" applyAlignment="1">
      <alignment horizontal="center"/>
    </xf>
    <xf numFmtId="0" fontId="10" fillId="0" borderId="0" xfId="0" applyFont="1"/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5" fillId="0" borderId="0" xfId="0" applyFont="1" applyAlignment="1"/>
    <xf numFmtId="0" fontId="17" fillId="0" borderId="0" xfId="0" applyFont="1"/>
    <xf numFmtId="0" fontId="17" fillId="0" borderId="6" xfId="0" applyFont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3" fontId="15" fillId="2" borderId="6" xfId="0" applyNumberFormat="1" applyFont="1" applyFill="1" applyBorder="1" applyAlignment="1">
      <alignment horizontal="center"/>
    </xf>
    <xf numFmtId="3" fontId="15" fillId="0" borderId="6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8" fillId="0" borderId="0" xfId="0" applyFont="1" applyAlignment="1"/>
    <xf numFmtId="0" fontId="18" fillId="0" borderId="0" xfId="0" applyFont="1"/>
    <xf numFmtId="0" fontId="16" fillId="2" borderId="6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5" fontId="15" fillId="2" borderId="6" xfId="0" applyNumberFormat="1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10" fontId="15" fillId="2" borderId="6" xfId="0" applyNumberFormat="1" applyFont="1" applyFill="1" applyBorder="1" applyAlignment="1">
      <alignment horizontal="center"/>
    </xf>
    <xf numFmtId="10" fontId="17" fillId="0" borderId="6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3" fontId="15" fillId="0" borderId="5" xfId="0" applyNumberFormat="1" applyFont="1" applyBorder="1" applyAlignment="1">
      <alignment horizontal="center"/>
    </xf>
    <xf numFmtId="165" fontId="17" fillId="0" borderId="6" xfId="0" applyNumberFormat="1" applyFont="1" applyBorder="1" applyAlignment="1">
      <alignment horizontal="center"/>
    </xf>
    <xf numFmtId="165" fontId="17" fillId="2" borderId="6" xfId="0" applyNumberFormat="1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16" fillId="2" borderId="6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0" fontId="16" fillId="2" borderId="6" xfId="0" applyNumberFormat="1" applyFont="1" applyFill="1" applyBorder="1" applyAlignment="1">
      <alignment horizontal="center"/>
    </xf>
    <xf numFmtId="10" fontId="18" fillId="0" borderId="6" xfId="0" applyNumberFormat="1" applyFont="1" applyBorder="1" applyAlignment="1">
      <alignment horizontal="center"/>
    </xf>
    <xf numFmtId="164" fontId="18" fillId="0" borderId="6" xfId="0" applyNumberFormat="1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5" fillId="0" borderId="0" xfId="0" applyFont="1" applyAlignment="1"/>
    <xf numFmtId="0" fontId="5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/>
    </xf>
    <xf numFmtId="165" fontId="5" fillId="2" borderId="6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0" borderId="15" xfId="0" applyFont="1" applyBorder="1" applyAlignment="1"/>
    <xf numFmtId="0" fontId="17" fillId="0" borderId="5" xfId="0" applyFont="1" applyBorder="1" applyAlignment="1">
      <alignment horizontal="center"/>
    </xf>
    <xf numFmtId="1" fontId="17" fillId="0" borderId="6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2" borderId="5" xfId="0" applyFont="1" applyFill="1" applyBorder="1" applyAlignment="1">
      <alignment horizontal="center"/>
    </xf>
    <xf numFmtId="2" fontId="17" fillId="2" borderId="6" xfId="0" applyNumberFormat="1" applyFont="1" applyFill="1" applyBorder="1" applyAlignment="1">
      <alignment horizontal="center"/>
    </xf>
    <xf numFmtId="167" fontId="17" fillId="2" borderId="6" xfId="0" applyNumberFormat="1" applyFont="1" applyFill="1" applyBorder="1" applyAlignment="1">
      <alignment horizontal="center"/>
    </xf>
    <xf numFmtId="167" fontId="17" fillId="0" borderId="6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167" fontId="18" fillId="2" borderId="6" xfId="0" applyNumberFormat="1" applyFont="1" applyFill="1" applyBorder="1" applyAlignment="1">
      <alignment horizontal="center"/>
    </xf>
    <xf numFmtId="167" fontId="18" fillId="0" borderId="6" xfId="0" applyNumberFormat="1" applyFont="1" applyBorder="1" applyAlignment="1">
      <alignment horizontal="center"/>
    </xf>
    <xf numFmtId="167" fontId="17" fillId="2" borderId="4" xfId="0" applyNumberFormat="1" applyFont="1" applyFill="1" applyBorder="1" applyAlignment="1">
      <alignment horizontal="center"/>
    </xf>
    <xf numFmtId="2" fontId="18" fillId="2" borderId="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5" fillId="0" borderId="0" xfId="0" applyFont="1" applyAlignment="1">
      <alignment vertical="center"/>
    </xf>
    <xf numFmtId="167" fontId="15" fillId="2" borderId="6" xfId="0" applyNumberFormat="1" applyFont="1" applyFill="1" applyBorder="1" applyAlignment="1">
      <alignment horizontal="center"/>
    </xf>
    <xf numFmtId="167" fontId="16" fillId="2" borderId="6" xfId="0" applyNumberFormat="1" applyFont="1" applyFill="1" applyBorder="1" applyAlignment="1">
      <alignment horizontal="center"/>
    </xf>
    <xf numFmtId="167" fontId="18" fillId="2" borderId="4" xfId="0" applyNumberFormat="1" applyFont="1" applyFill="1" applyBorder="1" applyAlignment="1">
      <alignment horizontal="center"/>
    </xf>
    <xf numFmtId="167" fontId="15" fillId="2" borderId="5" xfId="0" applyNumberFormat="1" applyFont="1" applyFill="1" applyBorder="1" applyAlignment="1">
      <alignment horizontal="center"/>
    </xf>
    <xf numFmtId="167" fontId="16" fillId="2" borderId="5" xfId="0" applyNumberFormat="1" applyFont="1" applyFill="1" applyBorder="1" applyAlignment="1">
      <alignment horizontal="center"/>
    </xf>
    <xf numFmtId="164" fontId="18" fillId="0" borderId="6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168" fontId="9" fillId="3" borderId="6" xfId="0" applyNumberFormat="1" applyFont="1" applyFill="1" applyBorder="1" applyAlignment="1">
      <alignment horizontal="center"/>
    </xf>
    <xf numFmtId="168" fontId="9" fillId="0" borderId="6" xfId="0" applyNumberFormat="1" applyFont="1" applyBorder="1" applyAlignment="1">
      <alignment horizontal="center"/>
    </xf>
    <xf numFmtId="168" fontId="9" fillId="0" borderId="0" xfId="0" applyNumberFormat="1" applyFont="1"/>
    <xf numFmtId="0" fontId="10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168" fontId="23" fillId="3" borderId="6" xfId="0" applyNumberFormat="1" applyFont="1" applyFill="1" applyBorder="1" applyAlignment="1">
      <alignment horizontal="center"/>
    </xf>
    <xf numFmtId="168" fontId="23" fillId="0" borderId="6" xfId="0" applyNumberFormat="1" applyFont="1" applyBorder="1" applyAlignment="1">
      <alignment horizontal="center"/>
    </xf>
    <xf numFmtId="168" fontId="10" fillId="0" borderId="6" xfId="0" applyNumberFormat="1" applyFont="1" applyBorder="1" applyAlignment="1">
      <alignment horizontal="center"/>
    </xf>
    <xf numFmtId="168" fontId="10" fillId="3" borderId="6" xfId="0" applyNumberFormat="1" applyFont="1" applyFill="1" applyBorder="1" applyAlignment="1">
      <alignment horizontal="center"/>
    </xf>
    <xf numFmtId="0" fontId="23" fillId="3" borderId="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23" fillId="3" borderId="5" xfId="0" applyFont="1" applyFill="1" applyBorder="1" applyAlignment="1">
      <alignment horizontal="center"/>
    </xf>
    <xf numFmtId="0" fontId="9" fillId="0" borderId="0" xfId="0" applyFont="1" applyAlignment="1"/>
    <xf numFmtId="0" fontId="10" fillId="3" borderId="4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168" fontId="10" fillId="0" borderId="4" xfId="0" applyNumberFormat="1" applyFont="1" applyBorder="1" applyAlignment="1">
      <alignment horizontal="center"/>
    </xf>
    <xf numFmtId="168" fontId="10" fillId="3" borderId="4" xfId="0" applyNumberFormat="1" applyFont="1" applyFill="1" applyBorder="1" applyAlignment="1">
      <alignment horizontal="center"/>
    </xf>
    <xf numFmtId="168" fontId="23" fillId="0" borderId="4" xfId="0" applyNumberFormat="1" applyFont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168" fontId="23" fillId="3" borderId="4" xfId="0" applyNumberFormat="1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12" fillId="0" borderId="0" xfId="0" applyFont="1" applyBorder="1"/>
    <xf numFmtId="0" fontId="23" fillId="3" borderId="0" xfId="0" applyFont="1" applyFill="1" applyBorder="1" applyAlignment="1">
      <alignment horizontal="center"/>
    </xf>
    <xf numFmtId="168" fontId="23" fillId="3" borderId="0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67" fontId="9" fillId="0" borderId="6" xfId="0" applyNumberFormat="1" applyFont="1" applyBorder="1" applyAlignment="1">
      <alignment horizontal="center" vertical="center"/>
    </xf>
    <xf numFmtId="167" fontId="11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167" fontId="9" fillId="0" borderId="0" xfId="0" applyNumberFormat="1" applyFont="1" applyBorder="1"/>
    <xf numFmtId="0" fontId="11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/>
    </xf>
    <xf numFmtId="167" fontId="11" fillId="0" borderId="12" xfId="0" applyNumberFormat="1" applyFont="1" applyBorder="1" applyAlignment="1">
      <alignment horizontal="center" vertical="center"/>
    </xf>
    <xf numFmtId="167" fontId="11" fillId="0" borderId="4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7" fontId="9" fillId="0" borderId="5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7" fontId="11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167" fontId="10" fillId="0" borderId="6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167" fontId="10" fillId="0" borderId="12" xfId="0" applyNumberFormat="1" applyFont="1" applyBorder="1" applyAlignment="1">
      <alignment horizontal="center" vertical="center"/>
    </xf>
    <xf numFmtId="167" fontId="13" fillId="0" borderId="1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5" xfId="0" applyFont="1" applyBorder="1"/>
    <xf numFmtId="0" fontId="11" fillId="0" borderId="2" xfId="0" applyFont="1" applyBorder="1" applyAlignment="1">
      <alignment horizontal="center"/>
    </xf>
    <xf numFmtId="0" fontId="12" fillId="0" borderId="3" xfId="0" applyFont="1" applyBorder="1"/>
    <xf numFmtId="0" fontId="12" fillId="0" borderId="4" xfId="0" applyFont="1" applyBorder="1"/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10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14" fillId="0" borderId="3" xfId="0" applyFont="1" applyBorder="1"/>
    <xf numFmtId="0" fontId="14" fillId="0" borderId="4" xfId="0" applyFont="1" applyBorder="1"/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1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8" fillId="0" borderId="2" xfId="0" applyFont="1" applyBorder="1" applyAlignment="1">
      <alignment horizontal="center"/>
    </xf>
    <xf numFmtId="0" fontId="20" fillId="0" borderId="3" xfId="0" applyFont="1" applyBorder="1"/>
    <xf numFmtId="0" fontId="20" fillId="0" borderId="4" xfId="0" applyFont="1" applyBorder="1"/>
    <xf numFmtId="0" fontId="18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0" fillId="0" borderId="5" xfId="0" applyFont="1" applyBorder="1"/>
    <xf numFmtId="0" fontId="18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3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0" fontId="7" fillId="3" borderId="12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4" fillId="0" borderId="5" xfId="0" applyFont="1" applyBorder="1"/>
    <xf numFmtId="0" fontId="7" fillId="0" borderId="3" xfId="0" applyFont="1" applyBorder="1" applyAlignment="1">
      <alignment horizontal="left"/>
    </xf>
    <xf numFmtId="0" fontId="22" fillId="0" borderId="5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22" fillId="0" borderId="11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3" fillId="0" borderId="2" xfId="0" applyFont="1" applyBorder="1" applyAlignment="1">
      <alignment horizontal="center"/>
    </xf>
    <xf numFmtId="0" fontId="22" fillId="0" borderId="3" xfId="0" applyFont="1" applyBorder="1"/>
    <xf numFmtId="0" fontId="22" fillId="0" borderId="4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0" borderId="5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1" fillId="0" borderId="5" xfId="0" applyFont="1" applyBorder="1" applyAlignment="1">
      <alignment vertical="center"/>
    </xf>
    <xf numFmtId="0" fontId="21" fillId="0" borderId="6" xfId="0" applyFont="1" applyBorder="1" applyAlignment="1">
      <alignment horizontal="center"/>
    </xf>
    <xf numFmtId="0" fontId="21" fillId="0" borderId="6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21" fillId="0" borderId="1" xfId="0" applyFont="1" applyBorder="1" applyAlignment="1"/>
    <xf numFmtId="0" fontId="21" fillId="0" borderId="9" xfId="0" applyFont="1" applyBorder="1" applyAlignment="1">
      <alignment horizontal="center"/>
    </xf>
    <xf numFmtId="0" fontId="21" fillId="0" borderId="6" xfId="0" applyFont="1" applyBorder="1" applyAlignment="1"/>
    <xf numFmtId="0" fontId="21" fillId="0" borderId="4" xfId="0" applyFont="1" applyBorder="1" applyAlignment="1">
      <alignment horizontal="center"/>
    </xf>
    <xf numFmtId="0" fontId="21" fillId="0" borderId="4" xfId="0" applyFont="1" applyBorder="1" applyAlignme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/>
    </xf>
    <xf numFmtId="0" fontId="21" fillId="0" borderId="7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1" fillId="0" borderId="6" xfId="0" applyFont="1" applyBorder="1"/>
    <xf numFmtId="0" fontId="21" fillId="0" borderId="2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5" xfId="0" applyFont="1" applyBorder="1" applyAlignment="1"/>
    <xf numFmtId="0" fontId="21" fillId="0" borderId="10" xfId="0" applyFont="1" applyBorder="1" applyAlignment="1"/>
    <xf numFmtId="0" fontId="21" fillId="0" borderId="0" xfId="0" applyFont="1" applyAlignment="1">
      <alignment horizontal="left"/>
    </xf>
    <xf numFmtId="0" fontId="26" fillId="0" borderId="0" xfId="0" applyFont="1" applyAlignment="1"/>
    <xf numFmtId="0" fontId="2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784860</xdr:colOff>
      <xdr:row>1</xdr:row>
      <xdr:rowOff>190500</xdr:rowOff>
    </xdr:from>
    <xdr:to>
      <xdr:col>1</xdr:col>
      <xdr:colOff>693420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784860" y="388620"/>
          <a:ext cx="77724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193963</xdr:colOff>
      <xdr:row>2</xdr:row>
      <xdr:rowOff>6928</xdr:rowOff>
    </xdr:from>
    <xdr:to>
      <xdr:col>2</xdr:col>
      <xdr:colOff>207818</xdr:colOff>
      <xdr:row>2</xdr:row>
      <xdr:rowOff>20782</xdr:rowOff>
    </xdr:to>
    <xdr:cxnSp macro="">
      <xdr:nvCxnSpPr>
        <xdr:cNvPr id="2" name="Straight Connector 1"/>
        <xdr:cNvCxnSpPr/>
      </xdr:nvCxnSpPr>
      <xdr:spPr>
        <a:xfrm>
          <a:off x="674023" y="372688"/>
          <a:ext cx="592975" cy="1385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193963</xdr:colOff>
      <xdr:row>2</xdr:row>
      <xdr:rowOff>0</xdr:rowOff>
    </xdr:from>
    <xdr:to>
      <xdr:col>2</xdr:col>
      <xdr:colOff>213360</xdr:colOff>
      <xdr:row>2</xdr:row>
      <xdr:rowOff>6928</xdr:rowOff>
    </xdr:to>
    <xdr:cxnSp macro="">
      <xdr:nvCxnSpPr>
        <xdr:cNvPr id="3" name="Straight Connector 2"/>
        <xdr:cNvCxnSpPr/>
      </xdr:nvCxnSpPr>
      <xdr:spPr>
        <a:xfrm flipV="1">
          <a:off x="826423" y="426720"/>
          <a:ext cx="705197" cy="692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193963</xdr:colOff>
      <xdr:row>2</xdr:row>
      <xdr:rowOff>6928</xdr:rowOff>
    </xdr:from>
    <xdr:to>
      <xdr:col>2</xdr:col>
      <xdr:colOff>207818</xdr:colOff>
      <xdr:row>2</xdr:row>
      <xdr:rowOff>20782</xdr:rowOff>
    </xdr:to>
    <xdr:cxnSp macro="">
      <xdr:nvCxnSpPr>
        <xdr:cNvPr id="3" name="Straight Connector 2"/>
        <xdr:cNvCxnSpPr/>
      </xdr:nvCxnSpPr>
      <xdr:spPr>
        <a:xfrm>
          <a:off x="671945" y="374073"/>
          <a:ext cx="595746" cy="1385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193963</xdr:colOff>
      <xdr:row>1</xdr:row>
      <xdr:rowOff>263236</xdr:rowOff>
    </xdr:from>
    <xdr:to>
      <xdr:col>2</xdr:col>
      <xdr:colOff>193963</xdr:colOff>
      <xdr:row>2</xdr:row>
      <xdr:rowOff>6928</xdr:rowOff>
    </xdr:to>
    <xdr:cxnSp macro="">
      <xdr:nvCxnSpPr>
        <xdr:cNvPr id="4" name="Straight Connector 3"/>
        <xdr:cNvCxnSpPr/>
      </xdr:nvCxnSpPr>
      <xdr:spPr>
        <a:xfrm flipV="1">
          <a:off x="671945" y="491836"/>
          <a:ext cx="581891" cy="138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193963</xdr:colOff>
      <xdr:row>2</xdr:row>
      <xdr:rowOff>0</xdr:rowOff>
    </xdr:from>
    <xdr:to>
      <xdr:col>2</xdr:col>
      <xdr:colOff>213360</xdr:colOff>
      <xdr:row>2</xdr:row>
      <xdr:rowOff>6928</xdr:rowOff>
    </xdr:to>
    <xdr:cxnSp macro="">
      <xdr:nvCxnSpPr>
        <xdr:cNvPr id="2" name="Straight Connector 1"/>
        <xdr:cNvCxnSpPr/>
      </xdr:nvCxnSpPr>
      <xdr:spPr>
        <a:xfrm flipV="1">
          <a:off x="826423" y="396240"/>
          <a:ext cx="636617" cy="692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395068</xdr:colOff>
      <xdr:row>1</xdr:row>
      <xdr:rowOff>195190</xdr:rowOff>
    </xdr:from>
    <xdr:to>
      <xdr:col>1</xdr:col>
      <xdr:colOff>1318846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881576" y="394482"/>
          <a:ext cx="923778" cy="41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861060</xdr:colOff>
      <xdr:row>2</xdr:row>
      <xdr:rowOff>0</xdr:rowOff>
    </xdr:from>
    <xdr:to>
      <xdr:col>1</xdr:col>
      <xdr:colOff>670560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861060" y="396240"/>
          <a:ext cx="6781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861060</xdr:colOff>
      <xdr:row>27</xdr:row>
      <xdr:rowOff>0</xdr:rowOff>
    </xdr:from>
    <xdr:to>
      <xdr:col>1</xdr:col>
      <xdr:colOff>670560</xdr:colOff>
      <xdr:row>27</xdr:row>
      <xdr:rowOff>0</xdr:rowOff>
    </xdr:to>
    <xdr:cxnSp macro="">
      <xdr:nvCxnSpPr>
        <xdr:cNvPr id="5" name="Straight Connector 4"/>
        <xdr:cNvCxnSpPr/>
      </xdr:nvCxnSpPr>
      <xdr:spPr>
        <a:xfrm>
          <a:off x="861060" y="331304"/>
          <a:ext cx="67751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2</xdr:row>
      <xdr:rowOff>0</xdr:rowOff>
    </xdr:from>
    <xdr:to>
      <xdr:col>1</xdr:col>
      <xdr:colOff>662940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556260" y="396240"/>
          <a:ext cx="97536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746760</xdr:colOff>
      <xdr:row>1</xdr:row>
      <xdr:rowOff>190500</xdr:rowOff>
    </xdr:from>
    <xdr:to>
      <xdr:col>1</xdr:col>
      <xdr:colOff>647700</xdr:colOff>
      <xdr:row>2</xdr:row>
      <xdr:rowOff>0</xdr:rowOff>
    </xdr:to>
    <xdr:cxnSp macro="">
      <xdr:nvCxnSpPr>
        <xdr:cNvPr id="3" name="Straight Connector 2"/>
        <xdr:cNvCxnSpPr/>
      </xdr:nvCxnSpPr>
      <xdr:spPr>
        <a:xfrm flipV="1">
          <a:off x="746760" y="388620"/>
          <a:ext cx="76962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198120</xdr:colOff>
      <xdr:row>1</xdr:row>
      <xdr:rowOff>160020</xdr:rowOff>
    </xdr:from>
    <xdr:to>
      <xdr:col>2</xdr:col>
      <xdr:colOff>45720</xdr:colOff>
      <xdr:row>2</xdr:row>
      <xdr:rowOff>0</xdr:rowOff>
    </xdr:to>
    <xdr:cxnSp macro="">
      <xdr:nvCxnSpPr>
        <xdr:cNvPr id="3" name="Straight Connector 2"/>
        <xdr:cNvCxnSpPr/>
      </xdr:nvCxnSpPr>
      <xdr:spPr>
        <a:xfrm flipV="1">
          <a:off x="723900" y="327660"/>
          <a:ext cx="79248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861060</xdr:colOff>
      <xdr:row>2</xdr:row>
      <xdr:rowOff>7620</xdr:rowOff>
    </xdr:from>
    <xdr:to>
      <xdr:col>2</xdr:col>
      <xdr:colOff>38100</xdr:colOff>
      <xdr:row>2</xdr:row>
      <xdr:rowOff>15240</xdr:rowOff>
    </xdr:to>
    <xdr:cxnSp macro="">
      <xdr:nvCxnSpPr>
        <xdr:cNvPr id="3" name="Straight Connector 2"/>
        <xdr:cNvCxnSpPr/>
      </xdr:nvCxnSpPr>
      <xdr:spPr>
        <a:xfrm>
          <a:off x="861060" y="441960"/>
          <a:ext cx="77724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193963</xdr:colOff>
      <xdr:row>2</xdr:row>
      <xdr:rowOff>0</xdr:rowOff>
    </xdr:from>
    <xdr:to>
      <xdr:col>2</xdr:col>
      <xdr:colOff>220980</xdr:colOff>
      <xdr:row>2</xdr:row>
      <xdr:rowOff>6928</xdr:rowOff>
    </xdr:to>
    <xdr:cxnSp macro="">
      <xdr:nvCxnSpPr>
        <xdr:cNvPr id="2" name="Straight Connector 1"/>
        <xdr:cNvCxnSpPr/>
      </xdr:nvCxnSpPr>
      <xdr:spPr>
        <a:xfrm flipV="1">
          <a:off x="788323" y="426720"/>
          <a:ext cx="636617" cy="692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193963</xdr:colOff>
      <xdr:row>2</xdr:row>
      <xdr:rowOff>0</xdr:rowOff>
    </xdr:from>
    <xdr:to>
      <xdr:col>2</xdr:col>
      <xdr:colOff>220980</xdr:colOff>
      <xdr:row>2</xdr:row>
      <xdr:rowOff>6928</xdr:rowOff>
    </xdr:to>
    <xdr:cxnSp macro="">
      <xdr:nvCxnSpPr>
        <xdr:cNvPr id="2" name="Straight Connector 1"/>
        <xdr:cNvCxnSpPr/>
      </xdr:nvCxnSpPr>
      <xdr:spPr>
        <a:xfrm flipV="1">
          <a:off x="757843" y="426720"/>
          <a:ext cx="628997" cy="692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193963</xdr:colOff>
      <xdr:row>2</xdr:row>
      <xdr:rowOff>0</xdr:rowOff>
    </xdr:from>
    <xdr:to>
      <xdr:col>2</xdr:col>
      <xdr:colOff>220980</xdr:colOff>
      <xdr:row>2</xdr:row>
      <xdr:rowOff>6928</xdr:rowOff>
    </xdr:to>
    <xdr:cxnSp macro="">
      <xdr:nvCxnSpPr>
        <xdr:cNvPr id="2" name="Straight Connector 1"/>
        <xdr:cNvCxnSpPr/>
      </xdr:nvCxnSpPr>
      <xdr:spPr>
        <a:xfrm flipV="1">
          <a:off x="1062643" y="426720"/>
          <a:ext cx="895697" cy="692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172"/>
  <sheetViews>
    <sheetView topLeftCell="A157" workbookViewId="0">
      <selection activeCell="B148" sqref="B148"/>
    </sheetView>
  </sheetViews>
  <sheetFormatPr defaultColWidth="12.6640625" defaultRowHeight="15.75" customHeight="1" x14ac:dyDescent="0.35"/>
  <cols>
    <col min="1" max="4" width="12.6640625" style="41"/>
    <col min="5" max="5" width="10.21875" style="41" customWidth="1"/>
    <col min="6" max="16384" width="12.6640625" style="41"/>
  </cols>
  <sheetData>
    <row r="1" spans="1:24" ht="18" x14ac:dyDescent="0.35">
      <c r="A1" s="275" t="s">
        <v>0</v>
      </c>
      <c r="B1" s="275"/>
      <c r="C1" s="275"/>
    </row>
    <row r="2" spans="1:24" ht="18" x14ac:dyDescent="0.35">
      <c r="A2" s="276" t="s">
        <v>1</v>
      </c>
      <c r="B2" s="276"/>
      <c r="C2" s="276"/>
    </row>
    <row r="4" spans="1:24" ht="18" x14ac:dyDescent="0.35">
      <c r="B4" s="276" t="s">
        <v>2</v>
      </c>
      <c r="C4" s="276"/>
      <c r="D4" s="276"/>
      <c r="E4" s="276"/>
      <c r="F4" s="276"/>
      <c r="G4" s="276"/>
      <c r="H4" s="276"/>
      <c r="I4" s="276"/>
      <c r="J4" s="276"/>
    </row>
    <row r="5" spans="1:24" ht="18" x14ac:dyDescent="0.35">
      <c r="A5" s="277" t="s">
        <v>3</v>
      </c>
      <c r="B5" s="277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ht="18" x14ac:dyDescent="0.35">
      <c r="A6" s="272" t="s">
        <v>4</v>
      </c>
      <c r="B6" s="272" t="s">
        <v>5</v>
      </c>
      <c r="C6" s="272" t="s">
        <v>6</v>
      </c>
      <c r="D6" s="268" t="s">
        <v>7</v>
      </c>
      <c r="E6" s="269"/>
      <c r="F6" s="269"/>
      <c r="G6" s="269"/>
      <c r="H6" s="269"/>
      <c r="I6" s="269"/>
      <c r="J6" s="269"/>
      <c r="K6" s="270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</row>
    <row r="7" spans="1:24" ht="18" x14ac:dyDescent="0.35">
      <c r="A7" s="273"/>
      <c r="B7" s="273"/>
      <c r="C7" s="273"/>
      <c r="D7" s="44">
        <v>44843</v>
      </c>
      <c r="E7" s="45" t="s">
        <v>8</v>
      </c>
      <c r="F7" s="44">
        <v>44780</v>
      </c>
      <c r="G7" s="45" t="s">
        <v>8</v>
      </c>
      <c r="H7" s="44">
        <v>44717</v>
      </c>
      <c r="I7" s="45" t="s">
        <v>8</v>
      </c>
      <c r="J7" s="45" t="s">
        <v>9</v>
      </c>
      <c r="K7" s="45" t="s">
        <v>8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</row>
    <row r="8" spans="1:24" ht="24" customHeight="1" x14ac:dyDescent="0.35">
      <c r="A8" s="46">
        <v>1</v>
      </c>
      <c r="B8" s="46" t="s">
        <v>10</v>
      </c>
      <c r="C8" s="46" t="s">
        <v>11</v>
      </c>
      <c r="D8" s="47">
        <v>7</v>
      </c>
      <c r="E8" s="47">
        <v>21.9</v>
      </c>
      <c r="F8" s="47">
        <v>10</v>
      </c>
      <c r="G8" s="47">
        <v>31.3</v>
      </c>
      <c r="H8" s="47">
        <v>12</v>
      </c>
      <c r="I8" s="47">
        <v>37.5</v>
      </c>
      <c r="J8" s="47">
        <v>3</v>
      </c>
      <c r="K8" s="47">
        <v>9.3000000000000007</v>
      </c>
    </row>
    <row r="9" spans="1:24" ht="24" customHeight="1" x14ac:dyDescent="0.35">
      <c r="A9" s="46">
        <v>2</v>
      </c>
      <c r="B9" s="46" t="s">
        <v>12</v>
      </c>
      <c r="C9" s="46" t="s">
        <v>11</v>
      </c>
      <c r="D9" s="46">
        <v>9</v>
      </c>
      <c r="E9" s="48">
        <v>28.125</v>
      </c>
      <c r="F9" s="48">
        <v>11</v>
      </c>
      <c r="G9" s="48">
        <v>34.375</v>
      </c>
      <c r="H9" s="48">
        <v>10</v>
      </c>
      <c r="I9" s="48">
        <v>31.25</v>
      </c>
      <c r="J9" s="48">
        <v>2</v>
      </c>
      <c r="K9" s="48">
        <v>6.25</v>
      </c>
    </row>
    <row r="10" spans="1:24" ht="24" customHeight="1" x14ac:dyDescent="0.35">
      <c r="A10" s="46">
        <v>3</v>
      </c>
      <c r="B10" s="46" t="s">
        <v>13</v>
      </c>
      <c r="C10" s="46" t="s">
        <v>14</v>
      </c>
      <c r="D10" s="46">
        <v>5</v>
      </c>
      <c r="E10" s="49">
        <v>45092</v>
      </c>
      <c r="F10" s="47">
        <v>9</v>
      </c>
      <c r="G10" s="49">
        <v>45013</v>
      </c>
      <c r="H10" s="47">
        <v>15</v>
      </c>
      <c r="I10" s="47" t="s">
        <v>15</v>
      </c>
      <c r="J10" s="47">
        <v>3</v>
      </c>
      <c r="K10" s="49">
        <v>44994</v>
      </c>
    </row>
    <row r="11" spans="1:24" ht="24" customHeight="1" x14ac:dyDescent="0.35">
      <c r="A11" s="46">
        <v>4</v>
      </c>
      <c r="B11" s="46" t="s">
        <v>16</v>
      </c>
      <c r="C11" s="50">
        <v>45167</v>
      </c>
      <c r="D11" s="46">
        <v>8</v>
      </c>
      <c r="E11" s="51">
        <v>27.6</v>
      </c>
      <c r="F11" s="46">
        <v>13</v>
      </c>
      <c r="G11" s="51">
        <v>44.8</v>
      </c>
      <c r="H11" s="46">
        <v>6</v>
      </c>
      <c r="I11" s="51">
        <v>20.7</v>
      </c>
      <c r="J11" s="46">
        <v>2</v>
      </c>
      <c r="K11" s="51">
        <v>6.9</v>
      </c>
    </row>
    <row r="12" spans="1:24" ht="24" customHeight="1" x14ac:dyDescent="0.35">
      <c r="A12" s="46">
        <v>5</v>
      </c>
      <c r="B12" s="46" t="s">
        <v>17</v>
      </c>
      <c r="C12" s="46" t="s">
        <v>18</v>
      </c>
      <c r="D12" s="46">
        <v>14</v>
      </c>
      <c r="E12" s="46">
        <v>45.2</v>
      </c>
      <c r="F12" s="46">
        <v>9</v>
      </c>
      <c r="G12" s="46">
        <v>29</v>
      </c>
      <c r="H12" s="46">
        <v>7</v>
      </c>
      <c r="I12" s="46">
        <v>22.6</v>
      </c>
      <c r="J12" s="46">
        <v>1</v>
      </c>
      <c r="K12" s="46">
        <v>3.2</v>
      </c>
    </row>
    <row r="13" spans="1:24" ht="24" customHeight="1" x14ac:dyDescent="0.35">
      <c r="A13" s="46">
        <v>6</v>
      </c>
      <c r="B13" s="46" t="s">
        <v>19</v>
      </c>
      <c r="C13" s="46" t="s">
        <v>20</v>
      </c>
      <c r="D13" s="46">
        <v>9</v>
      </c>
      <c r="E13" s="46">
        <v>31</v>
      </c>
      <c r="F13" s="46">
        <v>7</v>
      </c>
      <c r="G13" s="46">
        <v>24.1</v>
      </c>
      <c r="H13" s="46">
        <v>10</v>
      </c>
      <c r="I13" s="46">
        <v>34.5</v>
      </c>
      <c r="J13" s="46">
        <v>3</v>
      </c>
      <c r="K13" s="46">
        <v>10.4</v>
      </c>
    </row>
    <row r="14" spans="1:24" ht="24" customHeight="1" x14ac:dyDescent="0.35">
      <c r="A14" s="268" t="s">
        <v>21</v>
      </c>
      <c r="B14" s="271"/>
      <c r="C14" s="45" t="s">
        <v>22</v>
      </c>
      <c r="D14" s="45">
        <v>52</v>
      </c>
      <c r="E14" s="45">
        <v>28.1</v>
      </c>
      <c r="F14" s="45">
        <v>59</v>
      </c>
      <c r="G14" s="45">
        <v>31.9</v>
      </c>
      <c r="H14" s="45">
        <v>60</v>
      </c>
      <c r="I14" s="45">
        <v>32.4</v>
      </c>
      <c r="J14" s="52">
        <v>14</v>
      </c>
      <c r="K14" s="52">
        <v>7.6</v>
      </c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</row>
    <row r="15" spans="1:24" ht="26.4" customHeight="1" x14ac:dyDescent="0.3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</row>
    <row r="16" spans="1:24" ht="26.4" customHeight="1" x14ac:dyDescent="0.35">
      <c r="A16" s="272" t="s">
        <v>4</v>
      </c>
      <c r="B16" s="272" t="s">
        <v>5</v>
      </c>
      <c r="C16" s="272" t="s">
        <v>6</v>
      </c>
      <c r="D16" s="268" t="s">
        <v>23</v>
      </c>
      <c r="E16" s="269"/>
      <c r="F16" s="269"/>
      <c r="G16" s="269"/>
      <c r="H16" s="269"/>
      <c r="I16" s="269"/>
      <c r="J16" s="269"/>
      <c r="K16" s="270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</row>
    <row r="17" spans="1:24" ht="26.4" customHeight="1" x14ac:dyDescent="0.35">
      <c r="A17" s="273"/>
      <c r="B17" s="273"/>
      <c r="C17" s="273"/>
      <c r="D17" s="44">
        <v>44843</v>
      </c>
      <c r="E17" s="45" t="s">
        <v>8</v>
      </c>
      <c r="F17" s="44">
        <v>44780</v>
      </c>
      <c r="G17" s="45" t="s">
        <v>8</v>
      </c>
      <c r="H17" s="44">
        <v>44717</v>
      </c>
      <c r="I17" s="45" t="s">
        <v>8</v>
      </c>
      <c r="J17" s="45" t="s">
        <v>9</v>
      </c>
      <c r="K17" s="45" t="s">
        <v>8</v>
      </c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</row>
    <row r="18" spans="1:24" ht="22.2" customHeight="1" x14ac:dyDescent="0.35">
      <c r="A18" s="46">
        <v>1</v>
      </c>
      <c r="B18" s="46" t="s">
        <v>10</v>
      </c>
      <c r="C18" s="46" t="s">
        <v>11</v>
      </c>
      <c r="D18" s="47">
        <v>12</v>
      </c>
      <c r="E18" s="47">
        <v>37.5</v>
      </c>
      <c r="F18" s="47">
        <v>16</v>
      </c>
      <c r="G18" s="47">
        <v>50</v>
      </c>
      <c r="H18" s="47">
        <v>4</v>
      </c>
      <c r="I18" s="47">
        <v>12.5</v>
      </c>
      <c r="J18" s="47"/>
      <c r="K18" s="47"/>
    </row>
    <row r="19" spans="1:24" ht="22.2" customHeight="1" x14ac:dyDescent="0.35">
      <c r="A19" s="46">
        <v>2</v>
      </c>
      <c r="B19" s="46" t="s">
        <v>12</v>
      </c>
      <c r="C19" s="46" t="s">
        <v>11</v>
      </c>
      <c r="D19" s="46">
        <v>19</v>
      </c>
      <c r="E19" s="48">
        <v>59.375</v>
      </c>
      <c r="F19" s="48">
        <v>11</v>
      </c>
      <c r="G19" s="48">
        <v>34.375</v>
      </c>
      <c r="H19" s="48">
        <v>2</v>
      </c>
      <c r="I19" s="48">
        <v>6.25</v>
      </c>
      <c r="J19" s="48">
        <v>0</v>
      </c>
      <c r="K19" s="48">
        <v>0</v>
      </c>
    </row>
    <row r="20" spans="1:24" ht="22.2" customHeight="1" x14ac:dyDescent="0.35">
      <c r="A20" s="46">
        <v>3</v>
      </c>
      <c r="B20" s="46" t="s">
        <v>13</v>
      </c>
      <c r="C20" s="46" t="s">
        <v>14</v>
      </c>
      <c r="D20" s="46">
        <v>16</v>
      </c>
      <c r="E20" s="47">
        <v>50</v>
      </c>
      <c r="F20" s="46">
        <v>13</v>
      </c>
      <c r="G20" s="47" t="s">
        <v>24</v>
      </c>
      <c r="H20" s="46">
        <v>3</v>
      </c>
      <c r="I20" s="49">
        <v>45025</v>
      </c>
      <c r="J20" s="46">
        <v>0</v>
      </c>
      <c r="K20" s="49"/>
    </row>
    <row r="21" spans="1:24" ht="22.2" customHeight="1" x14ac:dyDescent="0.35">
      <c r="A21" s="46">
        <v>4</v>
      </c>
      <c r="B21" s="46" t="s">
        <v>16</v>
      </c>
      <c r="C21" s="50">
        <v>45167</v>
      </c>
      <c r="D21" s="46">
        <v>7</v>
      </c>
      <c r="E21" s="55">
        <v>24.1</v>
      </c>
      <c r="F21" s="46">
        <v>12</v>
      </c>
      <c r="G21" s="51">
        <v>41.4</v>
      </c>
      <c r="H21" s="46">
        <v>9</v>
      </c>
      <c r="I21" s="51">
        <v>31</v>
      </c>
      <c r="J21" s="46">
        <v>1</v>
      </c>
      <c r="K21" s="46">
        <v>3.5</v>
      </c>
    </row>
    <row r="22" spans="1:24" ht="22.2" customHeight="1" x14ac:dyDescent="0.35">
      <c r="A22" s="46">
        <v>5</v>
      </c>
      <c r="B22" s="46" t="s">
        <v>17</v>
      </c>
      <c r="C22" s="46" t="s">
        <v>18</v>
      </c>
      <c r="D22" s="46">
        <v>13</v>
      </c>
      <c r="E22" s="46">
        <v>41.9</v>
      </c>
      <c r="F22" s="46">
        <v>11</v>
      </c>
      <c r="G22" s="46">
        <v>35.5</v>
      </c>
      <c r="H22" s="46">
        <v>7</v>
      </c>
      <c r="I22" s="46">
        <v>22.6</v>
      </c>
      <c r="J22" s="46"/>
      <c r="K22" s="46"/>
    </row>
    <row r="23" spans="1:24" ht="22.2" customHeight="1" x14ac:dyDescent="0.35">
      <c r="A23" s="46">
        <v>6</v>
      </c>
      <c r="B23" s="46" t="s">
        <v>19</v>
      </c>
      <c r="C23" s="46" t="s">
        <v>20</v>
      </c>
      <c r="D23" s="46">
        <v>7</v>
      </c>
      <c r="E23" s="46">
        <v>24.2</v>
      </c>
      <c r="F23" s="46">
        <v>15</v>
      </c>
      <c r="G23" s="46">
        <v>51.7</v>
      </c>
      <c r="H23" s="46">
        <v>7</v>
      </c>
      <c r="I23" s="46">
        <v>24.1</v>
      </c>
      <c r="J23" s="46">
        <v>0</v>
      </c>
      <c r="K23" s="56"/>
    </row>
    <row r="24" spans="1:24" ht="22.2" customHeight="1" x14ac:dyDescent="0.35">
      <c r="A24" s="268" t="s">
        <v>21</v>
      </c>
      <c r="B24" s="271"/>
      <c r="C24" s="45" t="s">
        <v>22</v>
      </c>
      <c r="D24" s="45">
        <v>74</v>
      </c>
      <c r="E24" s="45">
        <v>40</v>
      </c>
      <c r="F24" s="45">
        <v>78</v>
      </c>
      <c r="G24" s="45">
        <v>42.2</v>
      </c>
      <c r="H24" s="46">
        <v>32</v>
      </c>
      <c r="I24" s="45">
        <v>17.3</v>
      </c>
      <c r="J24" s="57">
        <v>1</v>
      </c>
      <c r="K24" s="57">
        <v>0.5</v>
      </c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</row>
    <row r="25" spans="1:24" ht="18" x14ac:dyDescent="0.35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24" ht="18" x14ac:dyDescent="0.35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24" s="59" customFormat="1" ht="17.399999999999999" x14ac:dyDescent="0.3">
      <c r="A27" s="58" t="s">
        <v>25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24" ht="18" x14ac:dyDescent="0.35">
      <c r="A28" s="272" t="s">
        <v>4</v>
      </c>
      <c r="B28" s="272" t="s">
        <v>5</v>
      </c>
      <c r="C28" s="272" t="s">
        <v>6</v>
      </c>
      <c r="D28" s="268" t="s">
        <v>26</v>
      </c>
      <c r="E28" s="269"/>
      <c r="F28" s="269"/>
      <c r="G28" s="269"/>
      <c r="H28" s="269"/>
      <c r="I28" s="270"/>
      <c r="J28" s="54"/>
      <c r="K28" s="54"/>
    </row>
    <row r="29" spans="1:24" ht="18" x14ac:dyDescent="0.35">
      <c r="A29" s="273"/>
      <c r="B29" s="273"/>
      <c r="C29" s="273"/>
      <c r="D29" s="268" t="s">
        <v>27</v>
      </c>
      <c r="E29" s="269"/>
      <c r="F29" s="269"/>
      <c r="G29" s="269"/>
      <c r="H29" s="269"/>
      <c r="I29" s="270"/>
      <c r="J29" s="54"/>
      <c r="K29" s="54"/>
    </row>
    <row r="30" spans="1:24" ht="18" x14ac:dyDescent="0.35">
      <c r="A30" s="45"/>
      <c r="B30" s="45"/>
      <c r="C30" s="45"/>
      <c r="D30" s="45" t="s">
        <v>28</v>
      </c>
      <c r="E30" s="45" t="s">
        <v>8</v>
      </c>
      <c r="F30" s="45" t="s">
        <v>29</v>
      </c>
      <c r="G30" s="45" t="s">
        <v>8</v>
      </c>
      <c r="H30" s="45" t="s">
        <v>30</v>
      </c>
      <c r="I30" s="45" t="s">
        <v>8</v>
      </c>
      <c r="J30" s="54"/>
      <c r="K30" s="54"/>
    </row>
    <row r="31" spans="1:24" ht="22.2" customHeight="1" x14ac:dyDescent="0.35">
      <c r="A31" s="46">
        <v>1</v>
      </c>
      <c r="B31" s="46" t="s">
        <v>10</v>
      </c>
      <c r="C31" s="47" t="s">
        <v>11</v>
      </c>
      <c r="D31" s="47">
        <v>18</v>
      </c>
      <c r="E31" s="60">
        <v>56.3</v>
      </c>
      <c r="F31" s="60">
        <v>14</v>
      </c>
      <c r="G31" s="60">
        <v>43.7</v>
      </c>
      <c r="H31" s="56"/>
      <c r="I31" s="61"/>
      <c r="J31" s="54"/>
      <c r="K31" s="54"/>
    </row>
    <row r="32" spans="1:24" ht="22.2" customHeight="1" x14ac:dyDescent="0.35">
      <c r="A32" s="46">
        <v>2</v>
      </c>
      <c r="B32" s="46" t="s">
        <v>12</v>
      </c>
      <c r="C32" s="46" t="s">
        <v>11</v>
      </c>
      <c r="D32" s="47">
        <v>20</v>
      </c>
      <c r="E32" s="62">
        <f>D32/32*100</f>
        <v>62.5</v>
      </c>
      <c r="F32" s="62">
        <v>12</v>
      </c>
      <c r="G32" s="62">
        <f>F32/32*100</f>
        <v>37.5</v>
      </c>
      <c r="H32" s="56"/>
      <c r="I32" s="61"/>
      <c r="J32" s="54"/>
      <c r="K32" s="54"/>
    </row>
    <row r="33" spans="1:11" ht="22.2" customHeight="1" x14ac:dyDescent="0.35">
      <c r="A33" s="46">
        <v>3</v>
      </c>
      <c r="B33" s="46" t="s">
        <v>13</v>
      </c>
      <c r="C33" s="46" t="s">
        <v>14</v>
      </c>
      <c r="D33" s="46">
        <v>20</v>
      </c>
      <c r="E33" s="47" t="s">
        <v>31</v>
      </c>
      <c r="F33" s="46">
        <v>12</v>
      </c>
      <c r="G33" s="47" t="s">
        <v>32</v>
      </c>
      <c r="H33" s="56"/>
      <c r="I33" s="61"/>
      <c r="J33" s="54"/>
      <c r="K33" s="54"/>
    </row>
    <row r="34" spans="1:11" ht="22.2" customHeight="1" x14ac:dyDescent="0.35">
      <c r="A34" s="46">
        <v>4</v>
      </c>
      <c r="B34" s="46" t="s">
        <v>16</v>
      </c>
      <c r="C34" s="50">
        <v>45167</v>
      </c>
      <c r="D34" s="46">
        <v>13</v>
      </c>
      <c r="E34" s="46">
        <v>44.8</v>
      </c>
      <c r="F34" s="46">
        <v>16</v>
      </c>
      <c r="G34" s="46">
        <v>55.2</v>
      </c>
      <c r="H34" s="56"/>
      <c r="I34" s="61"/>
      <c r="J34" s="54"/>
      <c r="K34" s="54"/>
    </row>
    <row r="35" spans="1:11" ht="22.2" customHeight="1" x14ac:dyDescent="0.35">
      <c r="A35" s="46">
        <v>5</v>
      </c>
      <c r="B35" s="43" t="s">
        <v>17</v>
      </c>
      <c r="C35" s="43" t="s">
        <v>18</v>
      </c>
      <c r="D35" s="43">
        <v>15</v>
      </c>
      <c r="E35" s="43">
        <v>48.4</v>
      </c>
      <c r="F35" s="43">
        <v>16</v>
      </c>
      <c r="G35" s="43">
        <v>51.6</v>
      </c>
      <c r="H35" s="56"/>
      <c r="I35" s="61"/>
      <c r="J35" s="54"/>
      <c r="K35" s="54"/>
    </row>
    <row r="36" spans="1:11" ht="22.2" customHeight="1" x14ac:dyDescent="0.35">
      <c r="A36" s="46">
        <v>6</v>
      </c>
      <c r="B36" s="46" t="s">
        <v>19</v>
      </c>
      <c r="C36" s="46" t="s">
        <v>20</v>
      </c>
      <c r="D36" s="46">
        <v>20</v>
      </c>
      <c r="E36" s="46">
        <v>69</v>
      </c>
      <c r="F36" s="46">
        <v>9</v>
      </c>
      <c r="G36" s="46">
        <v>31</v>
      </c>
      <c r="H36" s="56"/>
      <c r="I36" s="61"/>
      <c r="J36" s="54"/>
      <c r="K36" s="54"/>
    </row>
    <row r="37" spans="1:11" ht="22.2" customHeight="1" x14ac:dyDescent="0.35">
      <c r="A37" s="268" t="s">
        <v>21</v>
      </c>
      <c r="B37" s="271"/>
      <c r="C37" s="45" t="s">
        <v>22</v>
      </c>
      <c r="D37" s="45">
        <v>106</v>
      </c>
      <c r="E37" s="45">
        <v>57.3</v>
      </c>
      <c r="F37" s="45">
        <v>79</v>
      </c>
      <c r="G37" s="45">
        <v>42.7</v>
      </c>
      <c r="H37" s="56"/>
      <c r="I37" s="61"/>
      <c r="J37" s="54"/>
      <c r="K37" s="54"/>
    </row>
    <row r="38" spans="1:11" ht="22.2" customHeight="1" x14ac:dyDescent="0.3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 ht="22.2" customHeight="1" x14ac:dyDescent="0.35">
      <c r="A39" s="272" t="s">
        <v>4</v>
      </c>
      <c r="B39" s="272" t="s">
        <v>5</v>
      </c>
      <c r="C39" s="272" t="s">
        <v>6</v>
      </c>
      <c r="D39" s="268" t="s">
        <v>26</v>
      </c>
      <c r="E39" s="269"/>
      <c r="F39" s="269"/>
      <c r="G39" s="269"/>
      <c r="H39" s="269"/>
      <c r="I39" s="270"/>
      <c r="J39" s="54"/>
      <c r="K39" s="54"/>
    </row>
    <row r="40" spans="1:11" ht="22.2" customHeight="1" x14ac:dyDescent="0.35">
      <c r="A40" s="273"/>
      <c r="B40" s="273"/>
      <c r="C40" s="273"/>
      <c r="D40" s="268" t="s">
        <v>33</v>
      </c>
      <c r="E40" s="269"/>
      <c r="F40" s="269"/>
      <c r="G40" s="269"/>
      <c r="H40" s="269"/>
      <c r="I40" s="270"/>
      <c r="J40" s="54"/>
      <c r="K40" s="54"/>
    </row>
    <row r="41" spans="1:11" ht="22.2" customHeight="1" x14ac:dyDescent="0.35">
      <c r="A41" s="45"/>
      <c r="B41" s="45"/>
      <c r="C41" s="45"/>
      <c r="D41" s="45" t="s">
        <v>28</v>
      </c>
      <c r="E41" s="45" t="s">
        <v>8</v>
      </c>
      <c r="F41" s="45" t="s">
        <v>29</v>
      </c>
      <c r="G41" s="45" t="s">
        <v>8</v>
      </c>
      <c r="H41" s="45" t="s">
        <v>30</v>
      </c>
      <c r="I41" s="45" t="s">
        <v>8</v>
      </c>
      <c r="J41" s="54"/>
      <c r="K41" s="54"/>
    </row>
    <row r="42" spans="1:11" ht="22.2" customHeight="1" x14ac:dyDescent="0.35">
      <c r="A42" s="46">
        <v>1</v>
      </c>
      <c r="B42" s="60" t="s">
        <v>10</v>
      </c>
      <c r="C42" s="60">
        <v>32</v>
      </c>
      <c r="D42" s="47">
        <v>16</v>
      </c>
      <c r="E42" s="60">
        <v>50</v>
      </c>
      <c r="F42" s="60">
        <v>16</v>
      </c>
      <c r="G42" s="60">
        <v>50</v>
      </c>
      <c r="H42" s="56"/>
      <c r="I42" s="62"/>
      <c r="J42" s="54"/>
      <c r="K42" s="54"/>
    </row>
    <row r="43" spans="1:11" ht="22.2" customHeight="1" x14ac:dyDescent="0.35">
      <c r="A43" s="46">
        <v>2</v>
      </c>
      <c r="B43" s="60" t="s">
        <v>12</v>
      </c>
      <c r="C43" s="60" t="s">
        <v>11</v>
      </c>
      <c r="D43" s="47">
        <v>20</v>
      </c>
      <c r="E43" s="47">
        <f>D43/32*100</f>
        <v>62.5</v>
      </c>
      <c r="F43" s="47">
        <v>12</v>
      </c>
      <c r="G43" s="47">
        <f>F43/32*100</f>
        <v>37.5</v>
      </c>
      <c r="H43" s="46"/>
      <c r="I43" s="63"/>
      <c r="J43" s="54"/>
      <c r="K43" s="54"/>
    </row>
    <row r="44" spans="1:11" ht="22.2" customHeight="1" x14ac:dyDescent="0.35">
      <c r="A44" s="46">
        <v>3</v>
      </c>
      <c r="B44" s="46" t="s">
        <v>13</v>
      </c>
      <c r="C44" s="46">
        <v>32</v>
      </c>
      <c r="D44" s="46">
        <v>16</v>
      </c>
      <c r="E44" s="47">
        <v>50</v>
      </c>
      <c r="F44" s="46">
        <v>16</v>
      </c>
      <c r="G44" s="47">
        <v>50</v>
      </c>
      <c r="H44" s="46"/>
      <c r="I44" s="63"/>
      <c r="J44" s="54"/>
      <c r="K44" s="54"/>
    </row>
    <row r="45" spans="1:11" ht="22.2" customHeight="1" x14ac:dyDescent="0.35">
      <c r="A45" s="46">
        <v>4</v>
      </c>
      <c r="B45" s="46" t="s">
        <v>16</v>
      </c>
      <c r="C45" s="50">
        <v>45167</v>
      </c>
      <c r="D45" s="46">
        <v>12</v>
      </c>
      <c r="E45" s="51">
        <v>41.4</v>
      </c>
      <c r="F45" s="46">
        <v>19</v>
      </c>
      <c r="G45" s="51">
        <v>58.6</v>
      </c>
      <c r="H45" s="46"/>
      <c r="I45" s="63"/>
      <c r="J45" s="54"/>
      <c r="K45" s="54"/>
    </row>
    <row r="46" spans="1:11" ht="22.2" customHeight="1" x14ac:dyDescent="0.35">
      <c r="A46" s="46">
        <v>5</v>
      </c>
      <c r="B46" s="46" t="s">
        <v>17</v>
      </c>
      <c r="C46" s="46" t="s">
        <v>18</v>
      </c>
      <c r="D46" s="46">
        <v>17</v>
      </c>
      <c r="E46" s="46">
        <v>54.8</v>
      </c>
      <c r="F46" s="46">
        <v>14</v>
      </c>
      <c r="G46" s="46">
        <v>45.2</v>
      </c>
      <c r="H46" s="46"/>
      <c r="I46" s="63"/>
      <c r="J46" s="54"/>
      <c r="K46" s="54"/>
    </row>
    <row r="47" spans="1:11" ht="22.2" customHeight="1" x14ac:dyDescent="0.35">
      <c r="A47" s="46">
        <v>6</v>
      </c>
      <c r="B47" s="46" t="s">
        <v>19</v>
      </c>
      <c r="C47" s="46" t="s">
        <v>20</v>
      </c>
      <c r="D47" s="46">
        <v>14</v>
      </c>
      <c r="E47" s="46">
        <v>48.3</v>
      </c>
      <c r="F47" s="46">
        <v>15</v>
      </c>
      <c r="G47" s="46">
        <v>51.7</v>
      </c>
      <c r="H47" s="46"/>
      <c r="I47" s="63"/>
      <c r="J47" s="54"/>
      <c r="K47" s="54"/>
    </row>
    <row r="48" spans="1:11" ht="22.2" customHeight="1" x14ac:dyDescent="0.35">
      <c r="A48" s="268" t="s">
        <v>21</v>
      </c>
      <c r="B48" s="271"/>
      <c r="C48" s="45" t="s">
        <v>22</v>
      </c>
      <c r="D48" s="45">
        <v>93</v>
      </c>
      <c r="E48" s="45">
        <v>50.3</v>
      </c>
      <c r="F48" s="45">
        <v>92</v>
      </c>
      <c r="G48" s="45">
        <v>49.7</v>
      </c>
      <c r="H48" s="46"/>
      <c r="I48" s="63"/>
      <c r="J48" s="54"/>
      <c r="K48" s="54"/>
    </row>
    <row r="49" spans="1:11" ht="18" x14ac:dyDescent="0.3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8" x14ac:dyDescent="0.3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 ht="22.8" customHeight="1" x14ac:dyDescent="0.35">
      <c r="A51" s="272" t="s">
        <v>4</v>
      </c>
      <c r="B51" s="272" t="s">
        <v>5</v>
      </c>
      <c r="C51" s="272" t="s">
        <v>6</v>
      </c>
      <c r="D51" s="268" t="s">
        <v>26</v>
      </c>
      <c r="E51" s="269"/>
      <c r="F51" s="269"/>
      <c r="G51" s="269"/>
      <c r="H51" s="269"/>
      <c r="I51" s="270"/>
      <c r="J51" s="54"/>
      <c r="K51" s="54"/>
    </row>
    <row r="52" spans="1:11" ht="22.8" customHeight="1" x14ac:dyDescent="0.35">
      <c r="A52" s="273"/>
      <c r="B52" s="273"/>
      <c r="C52" s="273"/>
      <c r="D52" s="268" t="s">
        <v>34</v>
      </c>
      <c r="E52" s="269"/>
      <c r="F52" s="269"/>
      <c r="G52" s="269"/>
      <c r="H52" s="269"/>
      <c r="I52" s="270"/>
      <c r="J52" s="54"/>
      <c r="K52" s="54"/>
    </row>
    <row r="53" spans="1:11" ht="22.8" customHeight="1" x14ac:dyDescent="0.35">
      <c r="A53" s="45"/>
      <c r="B53" s="45"/>
      <c r="C53" s="45"/>
      <c r="D53" s="45" t="s">
        <v>28</v>
      </c>
      <c r="E53" s="45" t="s">
        <v>8</v>
      </c>
      <c r="F53" s="45" t="s">
        <v>29</v>
      </c>
      <c r="G53" s="45" t="s">
        <v>8</v>
      </c>
      <c r="H53" s="45" t="s">
        <v>30</v>
      </c>
      <c r="I53" s="45" t="s">
        <v>8</v>
      </c>
      <c r="J53" s="54"/>
      <c r="K53" s="54"/>
    </row>
    <row r="54" spans="1:11" ht="22.8" customHeight="1" x14ac:dyDescent="0.35">
      <c r="A54" s="46">
        <v>1</v>
      </c>
      <c r="B54" s="60" t="s">
        <v>10</v>
      </c>
      <c r="C54" s="60">
        <v>32</v>
      </c>
      <c r="D54" s="60">
        <v>13</v>
      </c>
      <c r="E54" s="60">
        <v>40.6</v>
      </c>
      <c r="F54" s="60">
        <v>19</v>
      </c>
      <c r="G54" s="60">
        <v>59.4</v>
      </c>
      <c r="H54" s="56"/>
      <c r="I54" s="46"/>
      <c r="J54" s="54"/>
      <c r="K54" s="54"/>
    </row>
    <row r="55" spans="1:11" ht="22.8" customHeight="1" x14ac:dyDescent="0.35">
      <c r="A55" s="46">
        <v>2</v>
      </c>
      <c r="B55" s="60" t="s">
        <v>12</v>
      </c>
      <c r="C55" s="60" t="s">
        <v>11</v>
      </c>
      <c r="D55" s="47">
        <v>20</v>
      </c>
      <c r="E55" s="47">
        <f>D55/32*100</f>
        <v>62.5</v>
      </c>
      <c r="F55" s="47">
        <v>12</v>
      </c>
      <c r="G55" s="47">
        <f>F55/32*100</f>
        <v>37.5</v>
      </c>
      <c r="H55" s="46"/>
      <c r="I55" s="46"/>
      <c r="J55" s="54"/>
      <c r="K55" s="54"/>
    </row>
    <row r="56" spans="1:11" ht="22.8" customHeight="1" x14ac:dyDescent="0.35">
      <c r="A56" s="46">
        <v>3</v>
      </c>
      <c r="B56" s="46" t="s">
        <v>13</v>
      </c>
      <c r="C56" s="46">
        <v>32</v>
      </c>
      <c r="D56" s="46">
        <v>10</v>
      </c>
      <c r="E56" s="47" t="s">
        <v>35</v>
      </c>
      <c r="F56" s="46">
        <v>22</v>
      </c>
      <c r="G56" s="47" t="s">
        <v>36</v>
      </c>
      <c r="H56" s="46"/>
      <c r="I56" s="46"/>
      <c r="J56" s="54"/>
      <c r="K56" s="54"/>
    </row>
    <row r="57" spans="1:11" ht="22.8" customHeight="1" x14ac:dyDescent="0.35">
      <c r="A57" s="46">
        <v>4</v>
      </c>
      <c r="B57" s="46" t="s">
        <v>16</v>
      </c>
      <c r="C57" s="50">
        <v>45167</v>
      </c>
      <c r="D57" s="46">
        <v>13</v>
      </c>
      <c r="E57" s="51">
        <v>44.9</v>
      </c>
      <c r="F57" s="46">
        <v>14</v>
      </c>
      <c r="G57" s="46">
        <v>48.2</v>
      </c>
      <c r="H57" s="46">
        <v>2</v>
      </c>
      <c r="I57" s="51">
        <v>6.9</v>
      </c>
      <c r="J57" s="54"/>
      <c r="K57" s="54"/>
    </row>
    <row r="58" spans="1:11" ht="22.8" customHeight="1" x14ac:dyDescent="0.35">
      <c r="A58" s="46">
        <v>5</v>
      </c>
      <c r="B58" s="46" t="s">
        <v>17</v>
      </c>
      <c r="C58" s="46" t="s">
        <v>18</v>
      </c>
      <c r="D58" s="46">
        <v>15</v>
      </c>
      <c r="E58" s="46">
        <v>51.6</v>
      </c>
      <c r="F58" s="46">
        <v>16</v>
      </c>
      <c r="G58" s="46">
        <v>48.4</v>
      </c>
      <c r="H58" s="46"/>
      <c r="I58" s="46"/>
      <c r="J58" s="54"/>
      <c r="K58" s="54"/>
    </row>
    <row r="59" spans="1:11" ht="22.8" customHeight="1" x14ac:dyDescent="0.35">
      <c r="A59" s="46">
        <v>6</v>
      </c>
      <c r="B59" s="46" t="s">
        <v>19</v>
      </c>
      <c r="C59" s="46" t="s">
        <v>20</v>
      </c>
      <c r="D59" s="46">
        <v>12</v>
      </c>
      <c r="E59" s="46">
        <v>41.4</v>
      </c>
      <c r="F59" s="46">
        <v>17</v>
      </c>
      <c r="G59" s="46">
        <v>58.6</v>
      </c>
      <c r="H59" s="46"/>
      <c r="I59" s="46"/>
      <c r="J59" s="54"/>
      <c r="K59" s="54"/>
    </row>
    <row r="60" spans="1:11" ht="22.8" customHeight="1" x14ac:dyDescent="0.35">
      <c r="A60" s="268" t="s">
        <v>21</v>
      </c>
      <c r="B60" s="271"/>
      <c r="C60" s="45" t="s">
        <v>22</v>
      </c>
      <c r="D60" s="45">
        <v>83</v>
      </c>
      <c r="E60" s="45">
        <v>44.8</v>
      </c>
      <c r="F60" s="45">
        <v>100</v>
      </c>
      <c r="G60" s="45">
        <v>54.1</v>
      </c>
      <c r="H60" s="45">
        <v>2</v>
      </c>
      <c r="I60" s="45">
        <v>1.1000000000000001</v>
      </c>
      <c r="J60" s="54"/>
      <c r="K60" s="54"/>
    </row>
    <row r="61" spans="1:11" ht="22.8" customHeight="1" x14ac:dyDescent="0.3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</row>
    <row r="62" spans="1:11" ht="22.8" customHeight="1" x14ac:dyDescent="0.35">
      <c r="A62" s="266" t="s">
        <v>4</v>
      </c>
      <c r="B62" s="266" t="s">
        <v>5</v>
      </c>
      <c r="C62" s="266" t="s">
        <v>6</v>
      </c>
      <c r="D62" s="268" t="s">
        <v>37</v>
      </c>
      <c r="E62" s="269"/>
      <c r="F62" s="269"/>
      <c r="G62" s="269"/>
      <c r="H62" s="269"/>
      <c r="I62" s="270"/>
      <c r="J62" s="54"/>
      <c r="K62" s="54"/>
    </row>
    <row r="63" spans="1:11" ht="22.8" customHeight="1" x14ac:dyDescent="0.35">
      <c r="A63" s="267"/>
      <c r="B63" s="267"/>
      <c r="C63" s="267"/>
      <c r="D63" s="268" t="s">
        <v>38</v>
      </c>
      <c r="E63" s="269"/>
      <c r="F63" s="269"/>
      <c r="G63" s="269"/>
      <c r="H63" s="269"/>
      <c r="I63" s="270"/>
      <c r="J63" s="54"/>
      <c r="K63" s="54"/>
    </row>
    <row r="64" spans="1:11" ht="22.8" customHeight="1" x14ac:dyDescent="0.35">
      <c r="A64" s="45"/>
      <c r="B64" s="45"/>
      <c r="C64" s="45"/>
      <c r="D64" s="45" t="s">
        <v>28</v>
      </c>
      <c r="E64" s="45" t="s">
        <v>8</v>
      </c>
      <c r="F64" s="45" t="s">
        <v>29</v>
      </c>
      <c r="G64" s="45" t="s">
        <v>8</v>
      </c>
      <c r="H64" s="45" t="s">
        <v>30</v>
      </c>
      <c r="I64" s="45" t="s">
        <v>8</v>
      </c>
      <c r="J64" s="54"/>
      <c r="K64" s="54"/>
    </row>
    <row r="65" spans="1:11" ht="22.8" customHeight="1" x14ac:dyDescent="0.35">
      <c r="A65" s="46">
        <v>1</v>
      </c>
      <c r="B65" s="60" t="s">
        <v>10</v>
      </c>
      <c r="C65" s="60" t="s">
        <v>11</v>
      </c>
      <c r="D65" s="60">
        <v>15</v>
      </c>
      <c r="E65" s="60">
        <v>46.9</v>
      </c>
      <c r="F65" s="60">
        <v>17</v>
      </c>
      <c r="G65" s="60">
        <v>54.1</v>
      </c>
      <c r="H65" s="56"/>
      <c r="I65" s="62"/>
      <c r="J65" s="54"/>
      <c r="K65" s="54"/>
    </row>
    <row r="66" spans="1:11" ht="22.8" customHeight="1" x14ac:dyDescent="0.35">
      <c r="A66" s="46">
        <v>2</v>
      </c>
      <c r="B66" s="60" t="s">
        <v>12</v>
      </c>
      <c r="C66" s="60" t="s">
        <v>11</v>
      </c>
      <c r="D66" s="47">
        <v>20</v>
      </c>
      <c r="E66" s="47">
        <f>D66/32*100</f>
        <v>62.5</v>
      </c>
      <c r="F66" s="47">
        <v>12</v>
      </c>
      <c r="G66" s="47">
        <f>F66/32*100</f>
        <v>37.5</v>
      </c>
      <c r="H66" s="46"/>
      <c r="I66" s="46"/>
      <c r="J66" s="54"/>
      <c r="K66" s="54"/>
    </row>
    <row r="67" spans="1:11" ht="22.8" customHeight="1" x14ac:dyDescent="0.35">
      <c r="A67" s="46">
        <v>3</v>
      </c>
      <c r="B67" s="46" t="s">
        <v>13</v>
      </c>
      <c r="C67" s="46" t="s">
        <v>14</v>
      </c>
      <c r="D67" s="46">
        <v>13</v>
      </c>
      <c r="E67" s="47" t="s">
        <v>24</v>
      </c>
      <c r="F67" s="46">
        <v>19</v>
      </c>
      <c r="G67" s="47" t="s">
        <v>39</v>
      </c>
      <c r="H67" s="46"/>
      <c r="I67" s="46"/>
      <c r="J67" s="54"/>
      <c r="K67" s="54"/>
    </row>
    <row r="68" spans="1:11" ht="22.8" customHeight="1" x14ac:dyDescent="0.35">
      <c r="A68" s="46">
        <v>4</v>
      </c>
      <c r="B68" s="46" t="s">
        <v>16</v>
      </c>
      <c r="C68" s="50">
        <v>45167</v>
      </c>
      <c r="D68" s="46">
        <v>13</v>
      </c>
      <c r="E68" s="51">
        <v>44.9</v>
      </c>
      <c r="F68" s="46">
        <v>14</v>
      </c>
      <c r="G68" s="51">
        <v>48.2</v>
      </c>
      <c r="H68" s="46">
        <v>2</v>
      </c>
      <c r="I68" s="51">
        <v>6.9</v>
      </c>
      <c r="J68" s="54"/>
      <c r="K68" s="54"/>
    </row>
    <row r="69" spans="1:11" ht="22.8" customHeight="1" x14ac:dyDescent="0.35">
      <c r="A69" s="46">
        <v>5</v>
      </c>
      <c r="B69" s="46" t="s">
        <v>17</v>
      </c>
      <c r="C69" s="46" t="s">
        <v>18</v>
      </c>
      <c r="D69" s="46">
        <v>16</v>
      </c>
      <c r="E69" s="46">
        <v>51.6</v>
      </c>
      <c r="F69" s="46">
        <v>15</v>
      </c>
      <c r="G69" s="46">
        <v>48.4</v>
      </c>
      <c r="H69" s="46"/>
      <c r="I69" s="46"/>
      <c r="J69" s="54"/>
      <c r="K69" s="54"/>
    </row>
    <row r="70" spans="1:11" ht="22.8" customHeight="1" x14ac:dyDescent="0.35">
      <c r="A70" s="46">
        <v>6</v>
      </c>
      <c r="B70" s="46" t="s">
        <v>19</v>
      </c>
      <c r="C70" s="46" t="s">
        <v>20</v>
      </c>
      <c r="D70" s="46">
        <v>14</v>
      </c>
      <c r="E70" s="46">
        <v>48.3</v>
      </c>
      <c r="F70" s="46">
        <v>15</v>
      </c>
      <c r="G70" s="46">
        <v>51.7</v>
      </c>
      <c r="H70" s="46"/>
      <c r="I70" s="46"/>
      <c r="J70" s="54"/>
      <c r="K70" s="54"/>
    </row>
    <row r="71" spans="1:11" ht="22.8" customHeight="1" x14ac:dyDescent="0.35">
      <c r="A71" s="268" t="s">
        <v>21</v>
      </c>
      <c r="B71" s="271"/>
      <c r="C71" s="45" t="s">
        <v>22</v>
      </c>
      <c r="D71" s="45">
        <v>91</v>
      </c>
      <c r="E71" s="45">
        <v>49.2</v>
      </c>
      <c r="F71" s="45">
        <v>92</v>
      </c>
      <c r="G71" s="45">
        <v>49.7</v>
      </c>
      <c r="H71" s="45">
        <v>2</v>
      </c>
      <c r="I71" s="45">
        <v>1.1000000000000001</v>
      </c>
      <c r="J71" s="54"/>
      <c r="K71" s="54"/>
    </row>
    <row r="72" spans="1:11" ht="18" x14ac:dyDescent="0.3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</row>
    <row r="73" spans="1:11" ht="18" x14ac:dyDescent="0.3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</row>
    <row r="74" spans="1:11" ht="18" x14ac:dyDescent="0.3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</row>
    <row r="75" spans="1:11" ht="22.8" customHeight="1" x14ac:dyDescent="0.35">
      <c r="A75" s="266" t="s">
        <v>4</v>
      </c>
      <c r="B75" s="266" t="s">
        <v>5</v>
      </c>
      <c r="C75" s="266" t="s">
        <v>6</v>
      </c>
      <c r="D75" s="268" t="s">
        <v>37</v>
      </c>
      <c r="E75" s="269"/>
      <c r="F75" s="269"/>
      <c r="G75" s="269"/>
      <c r="H75" s="269"/>
      <c r="I75" s="270"/>
      <c r="J75" s="54"/>
      <c r="K75" s="54"/>
    </row>
    <row r="76" spans="1:11" ht="22.8" customHeight="1" x14ac:dyDescent="0.35">
      <c r="A76" s="267"/>
      <c r="B76" s="267"/>
      <c r="C76" s="267"/>
      <c r="D76" s="268" t="s">
        <v>40</v>
      </c>
      <c r="E76" s="269"/>
      <c r="F76" s="269"/>
      <c r="G76" s="269"/>
      <c r="H76" s="269"/>
      <c r="I76" s="270"/>
      <c r="J76" s="54"/>
      <c r="K76" s="54"/>
    </row>
    <row r="77" spans="1:11" ht="22.8" customHeight="1" x14ac:dyDescent="0.35">
      <c r="A77" s="45"/>
      <c r="B77" s="45"/>
      <c r="C77" s="45"/>
      <c r="D77" s="45" t="s">
        <v>28</v>
      </c>
      <c r="E77" s="45" t="s">
        <v>8</v>
      </c>
      <c r="F77" s="45" t="s">
        <v>29</v>
      </c>
      <c r="G77" s="45" t="s">
        <v>8</v>
      </c>
      <c r="H77" s="45" t="s">
        <v>30</v>
      </c>
      <c r="I77" s="45" t="s">
        <v>8</v>
      </c>
      <c r="J77" s="54"/>
      <c r="K77" s="54"/>
    </row>
    <row r="78" spans="1:11" ht="22.8" customHeight="1" x14ac:dyDescent="0.35">
      <c r="A78" s="46">
        <v>1</v>
      </c>
      <c r="B78" s="60" t="s">
        <v>10</v>
      </c>
      <c r="C78" s="60" t="s">
        <v>11</v>
      </c>
      <c r="D78" s="60">
        <v>13</v>
      </c>
      <c r="E78" s="60">
        <v>40.6</v>
      </c>
      <c r="F78" s="60">
        <v>19</v>
      </c>
      <c r="G78" s="60">
        <v>59.1</v>
      </c>
      <c r="H78" s="56"/>
      <c r="I78" s="63"/>
      <c r="J78" s="54"/>
      <c r="K78" s="54"/>
    </row>
    <row r="79" spans="1:11" ht="22.8" customHeight="1" x14ac:dyDescent="0.35">
      <c r="A79" s="46">
        <v>2</v>
      </c>
      <c r="B79" s="46" t="s">
        <v>12</v>
      </c>
      <c r="C79" s="46" t="s">
        <v>11</v>
      </c>
      <c r="D79" s="47">
        <v>20</v>
      </c>
      <c r="E79" s="62">
        <f>D79/32*100</f>
        <v>62.5</v>
      </c>
      <c r="F79" s="62">
        <v>12</v>
      </c>
      <c r="G79" s="62">
        <f>F79/32*100</f>
        <v>37.5</v>
      </c>
      <c r="H79" s="46"/>
      <c r="I79" s="63"/>
      <c r="J79" s="54"/>
      <c r="K79" s="54"/>
    </row>
    <row r="80" spans="1:11" ht="22.8" customHeight="1" x14ac:dyDescent="0.35">
      <c r="A80" s="46">
        <v>3</v>
      </c>
      <c r="B80" s="46" t="s">
        <v>13</v>
      </c>
      <c r="C80" s="46" t="s">
        <v>14</v>
      </c>
      <c r="D80" s="46">
        <v>14</v>
      </c>
      <c r="E80" s="47">
        <v>43.8</v>
      </c>
      <c r="F80" s="46">
        <v>18</v>
      </c>
      <c r="G80" s="47">
        <v>56.2</v>
      </c>
      <c r="H80" s="46"/>
      <c r="I80" s="63"/>
      <c r="J80" s="54"/>
      <c r="K80" s="54"/>
    </row>
    <row r="81" spans="1:11" ht="22.8" customHeight="1" x14ac:dyDescent="0.35">
      <c r="A81" s="46">
        <v>4</v>
      </c>
      <c r="B81" s="46" t="s">
        <v>16</v>
      </c>
      <c r="C81" s="50">
        <v>45167</v>
      </c>
      <c r="D81" s="46">
        <v>13</v>
      </c>
      <c r="E81" s="51">
        <v>44.9</v>
      </c>
      <c r="F81" s="46">
        <v>16</v>
      </c>
      <c r="G81" s="51">
        <v>55.1</v>
      </c>
      <c r="H81" s="46"/>
      <c r="I81" s="63"/>
      <c r="J81" s="54"/>
      <c r="K81" s="54"/>
    </row>
    <row r="82" spans="1:11" ht="22.8" customHeight="1" x14ac:dyDescent="0.35">
      <c r="A82" s="46">
        <v>5</v>
      </c>
      <c r="B82" s="46" t="s">
        <v>17</v>
      </c>
      <c r="C82" s="46" t="s">
        <v>18</v>
      </c>
      <c r="D82" s="46">
        <v>17</v>
      </c>
      <c r="E82" s="46">
        <v>54.8</v>
      </c>
      <c r="F82" s="46">
        <v>14</v>
      </c>
      <c r="G82" s="46">
        <v>45.2</v>
      </c>
      <c r="H82" s="46"/>
      <c r="I82" s="63"/>
      <c r="J82" s="54"/>
      <c r="K82" s="54"/>
    </row>
    <row r="83" spans="1:11" ht="22.8" customHeight="1" x14ac:dyDescent="0.35">
      <c r="A83" s="46">
        <v>6</v>
      </c>
      <c r="B83" s="46" t="s">
        <v>19</v>
      </c>
      <c r="C83" s="46" t="s">
        <v>20</v>
      </c>
      <c r="D83" s="46">
        <v>16</v>
      </c>
      <c r="E83" s="46">
        <v>55.2</v>
      </c>
      <c r="F83" s="46">
        <v>13</v>
      </c>
      <c r="G83" s="46">
        <v>44.8</v>
      </c>
      <c r="H83" s="46"/>
      <c r="I83" s="63"/>
      <c r="J83" s="54"/>
      <c r="K83" s="54"/>
    </row>
    <row r="84" spans="1:11" ht="22.8" customHeight="1" x14ac:dyDescent="0.35">
      <c r="A84" s="268" t="s">
        <v>21</v>
      </c>
      <c r="B84" s="271"/>
      <c r="C84" s="45" t="s">
        <v>22</v>
      </c>
      <c r="D84" s="45">
        <v>93</v>
      </c>
      <c r="E84" s="45">
        <v>50.3</v>
      </c>
      <c r="F84" s="45">
        <v>92</v>
      </c>
      <c r="G84" s="45">
        <v>49.7</v>
      </c>
      <c r="H84" s="46"/>
      <c r="I84" s="63"/>
      <c r="J84" s="54"/>
      <c r="K84" s="54"/>
    </row>
    <row r="85" spans="1:11" ht="22.8" customHeight="1" x14ac:dyDescent="0.3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</row>
    <row r="86" spans="1:11" ht="22.8" customHeight="1" x14ac:dyDescent="0.35">
      <c r="A86" s="266" t="s">
        <v>4</v>
      </c>
      <c r="B86" s="266" t="s">
        <v>5</v>
      </c>
      <c r="C86" s="266" t="s">
        <v>6</v>
      </c>
      <c r="D86" s="268" t="s">
        <v>37</v>
      </c>
      <c r="E86" s="269"/>
      <c r="F86" s="269"/>
      <c r="G86" s="269"/>
      <c r="H86" s="269"/>
      <c r="I86" s="270"/>
      <c r="J86" s="54"/>
      <c r="K86" s="54"/>
    </row>
    <row r="87" spans="1:11" ht="22.8" customHeight="1" x14ac:dyDescent="0.35">
      <c r="A87" s="267"/>
      <c r="B87" s="267"/>
      <c r="C87" s="267"/>
      <c r="D87" s="268" t="s">
        <v>41</v>
      </c>
      <c r="E87" s="269"/>
      <c r="F87" s="269"/>
      <c r="G87" s="269"/>
      <c r="H87" s="269"/>
      <c r="I87" s="270"/>
      <c r="J87" s="54"/>
      <c r="K87" s="54"/>
    </row>
    <row r="88" spans="1:11" ht="22.8" customHeight="1" x14ac:dyDescent="0.35">
      <c r="A88" s="45"/>
      <c r="B88" s="45"/>
      <c r="C88" s="45"/>
      <c r="D88" s="45" t="s">
        <v>28</v>
      </c>
      <c r="E88" s="45" t="s">
        <v>8</v>
      </c>
      <c r="F88" s="45" t="s">
        <v>29</v>
      </c>
      <c r="G88" s="45" t="s">
        <v>8</v>
      </c>
      <c r="H88" s="45" t="s">
        <v>30</v>
      </c>
      <c r="I88" s="45" t="s">
        <v>8</v>
      </c>
      <c r="J88" s="54"/>
      <c r="K88" s="54"/>
    </row>
    <row r="89" spans="1:11" ht="22.8" customHeight="1" x14ac:dyDescent="0.35">
      <c r="A89" s="46">
        <v>1</v>
      </c>
      <c r="B89" s="60" t="s">
        <v>10</v>
      </c>
      <c r="C89" s="60" t="s">
        <v>11</v>
      </c>
      <c r="D89" s="60">
        <v>18</v>
      </c>
      <c r="E89" s="60">
        <v>56.3</v>
      </c>
      <c r="F89" s="60">
        <v>14</v>
      </c>
      <c r="G89" s="60">
        <v>43.7</v>
      </c>
      <c r="H89" s="56"/>
      <c r="I89" s="63"/>
      <c r="J89" s="54"/>
      <c r="K89" s="54"/>
    </row>
    <row r="90" spans="1:11" ht="22.8" customHeight="1" x14ac:dyDescent="0.35">
      <c r="A90" s="46">
        <v>2</v>
      </c>
      <c r="B90" s="46" t="s">
        <v>12</v>
      </c>
      <c r="C90" s="46" t="s">
        <v>11</v>
      </c>
      <c r="D90" s="47">
        <v>20</v>
      </c>
      <c r="E90" s="62">
        <f>D90/32*100</f>
        <v>62.5</v>
      </c>
      <c r="F90" s="62">
        <v>12</v>
      </c>
      <c r="G90" s="62">
        <f>F90/32*100</f>
        <v>37.5</v>
      </c>
      <c r="H90" s="63"/>
      <c r="I90" s="63"/>
      <c r="J90" s="54"/>
      <c r="K90" s="54"/>
    </row>
    <row r="91" spans="1:11" ht="22.8" customHeight="1" x14ac:dyDescent="0.35">
      <c r="A91" s="46">
        <v>3</v>
      </c>
      <c r="B91" s="46" t="s">
        <v>13</v>
      </c>
      <c r="C91" s="46" t="s">
        <v>14</v>
      </c>
      <c r="D91" s="46">
        <v>22</v>
      </c>
      <c r="E91" s="47" t="s">
        <v>36</v>
      </c>
      <c r="F91" s="46">
        <v>10</v>
      </c>
      <c r="G91" s="47">
        <v>31.2</v>
      </c>
      <c r="H91" s="63"/>
      <c r="I91" s="63"/>
      <c r="J91" s="54"/>
      <c r="K91" s="54"/>
    </row>
    <row r="92" spans="1:11" ht="22.8" customHeight="1" x14ac:dyDescent="0.35">
      <c r="A92" s="46">
        <v>4</v>
      </c>
      <c r="B92" s="46" t="s">
        <v>16</v>
      </c>
      <c r="C92" s="50">
        <v>45167</v>
      </c>
      <c r="D92" s="46">
        <v>16</v>
      </c>
      <c r="E92" s="51">
        <v>55.1</v>
      </c>
      <c r="F92" s="46">
        <v>13</v>
      </c>
      <c r="G92" s="51">
        <v>44.9</v>
      </c>
      <c r="H92" s="63"/>
      <c r="I92" s="63"/>
      <c r="J92" s="54"/>
      <c r="K92" s="54"/>
    </row>
    <row r="93" spans="1:11" ht="22.8" customHeight="1" x14ac:dyDescent="0.35">
      <c r="A93" s="46">
        <v>5</v>
      </c>
      <c r="B93" s="46" t="s">
        <v>17</v>
      </c>
      <c r="C93" s="46" t="s">
        <v>18</v>
      </c>
      <c r="D93" s="46">
        <v>20</v>
      </c>
      <c r="E93" s="46">
        <v>64.5</v>
      </c>
      <c r="F93" s="46">
        <v>11</v>
      </c>
      <c r="G93" s="46">
        <v>35.5</v>
      </c>
      <c r="H93" s="63"/>
      <c r="I93" s="63"/>
      <c r="J93" s="54"/>
      <c r="K93" s="54"/>
    </row>
    <row r="94" spans="1:11" ht="22.8" customHeight="1" x14ac:dyDescent="0.35">
      <c r="A94" s="46">
        <v>6</v>
      </c>
      <c r="B94" s="46" t="s">
        <v>19</v>
      </c>
      <c r="C94" s="46" t="s">
        <v>20</v>
      </c>
      <c r="D94" s="46">
        <v>20</v>
      </c>
      <c r="E94" s="46">
        <v>69</v>
      </c>
      <c r="F94" s="46">
        <v>9</v>
      </c>
      <c r="G94" s="46">
        <v>31</v>
      </c>
      <c r="H94" s="63"/>
      <c r="I94" s="63"/>
      <c r="J94" s="54"/>
      <c r="K94" s="54"/>
    </row>
    <row r="95" spans="1:11" ht="22.8" customHeight="1" x14ac:dyDescent="0.35">
      <c r="A95" s="268" t="s">
        <v>21</v>
      </c>
      <c r="B95" s="271"/>
      <c r="C95" s="45" t="s">
        <v>22</v>
      </c>
      <c r="D95" s="45">
        <v>116</v>
      </c>
      <c r="E95" s="45">
        <v>62.7</v>
      </c>
      <c r="F95" s="45">
        <v>69</v>
      </c>
      <c r="G95" s="45">
        <v>37.299999999999997</v>
      </c>
      <c r="H95" s="63"/>
      <c r="I95" s="63"/>
      <c r="J95" s="54"/>
      <c r="K95" s="54"/>
    </row>
    <row r="96" spans="1:11" ht="18" x14ac:dyDescent="0.35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</row>
    <row r="97" spans="1:24" ht="18" x14ac:dyDescent="0.35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</row>
    <row r="98" spans="1:24" ht="18" x14ac:dyDescent="0.3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</row>
    <row r="99" spans="1:24" ht="22.8" customHeight="1" x14ac:dyDescent="0.35">
      <c r="A99" s="266" t="s">
        <v>4</v>
      </c>
      <c r="B99" s="266" t="s">
        <v>5</v>
      </c>
      <c r="C99" s="266" t="s">
        <v>6</v>
      </c>
      <c r="D99" s="268" t="s">
        <v>37</v>
      </c>
      <c r="E99" s="269"/>
      <c r="F99" s="269"/>
      <c r="G99" s="269"/>
      <c r="H99" s="269"/>
      <c r="I99" s="270"/>
      <c r="J99" s="54"/>
      <c r="K99" s="54"/>
    </row>
    <row r="100" spans="1:24" ht="22.8" customHeight="1" x14ac:dyDescent="0.35">
      <c r="A100" s="267"/>
      <c r="B100" s="267"/>
      <c r="C100" s="267"/>
      <c r="D100" s="268" t="s">
        <v>42</v>
      </c>
      <c r="E100" s="269"/>
      <c r="F100" s="269"/>
      <c r="G100" s="269"/>
      <c r="H100" s="269"/>
      <c r="I100" s="270"/>
      <c r="J100" s="54"/>
      <c r="K100" s="54"/>
    </row>
    <row r="101" spans="1:24" ht="22.8" customHeight="1" x14ac:dyDescent="0.35">
      <c r="A101" s="45"/>
      <c r="B101" s="45"/>
      <c r="C101" s="45"/>
      <c r="D101" s="45" t="s">
        <v>28</v>
      </c>
      <c r="E101" s="45" t="s">
        <v>8</v>
      </c>
      <c r="F101" s="45" t="s">
        <v>29</v>
      </c>
      <c r="G101" s="45" t="s">
        <v>8</v>
      </c>
      <c r="H101" s="45" t="s">
        <v>30</v>
      </c>
      <c r="I101" s="45" t="s">
        <v>8</v>
      </c>
      <c r="J101" s="54"/>
      <c r="K101" s="54"/>
    </row>
    <row r="102" spans="1:24" ht="22.8" customHeight="1" x14ac:dyDescent="0.35">
      <c r="A102" s="46">
        <v>1</v>
      </c>
      <c r="B102" s="60" t="s">
        <v>10</v>
      </c>
      <c r="C102" s="60" t="s">
        <v>11</v>
      </c>
      <c r="D102" s="60">
        <v>20</v>
      </c>
      <c r="E102" s="60">
        <v>62.5</v>
      </c>
      <c r="F102" s="60">
        <v>12</v>
      </c>
      <c r="G102" s="60">
        <v>37.5</v>
      </c>
      <c r="H102" s="56"/>
      <c r="I102" s="56"/>
      <c r="J102" s="54"/>
      <c r="K102" s="54"/>
    </row>
    <row r="103" spans="1:24" ht="22.8" customHeight="1" x14ac:dyDescent="0.35">
      <c r="A103" s="46">
        <v>2</v>
      </c>
      <c r="B103" s="46" t="s">
        <v>12</v>
      </c>
      <c r="C103" s="46" t="s">
        <v>11</v>
      </c>
      <c r="D103" s="47">
        <v>20</v>
      </c>
      <c r="E103" s="62">
        <f>D103/32*100</f>
        <v>62.5</v>
      </c>
      <c r="F103" s="62">
        <v>12</v>
      </c>
      <c r="G103" s="62">
        <f>F103/32*100</f>
        <v>37.5</v>
      </c>
      <c r="H103" s="46"/>
      <c r="I103" s="63"/>
      <c r="J103" s="54"/>
      <c r="K103" s="54"/>
    </row>
    <row r="104" spans="1:24" ht="22.8" customHeight="1" x14ac:dyDescent="0.35">
      <c r="A104" s="46">
        <v>3</v>
      </c>
      <c r="B104" s="46" t="s">
        <v>13</v>
      </c>
      <c r="C104" s="46" t="s">
        <v>14</v>
      </c>
      <c r="D104" s="46">
        <v>30</v>
      </c>
      <c r="E104" s="47" t="s">
        <v>43</v>
      </c>
      <c r="F104" s="46">
        <v>2</v>
      </c>
      <c r="G104" s="49">
        <v>44991</v>
      </c>
      <c r="H104" s="46"/>
      <c r="I104" s="63"/>
      <c r="J104" s="54"/>
      <c r="K104" s="54"/>
    </row>
    <row r="105" spans="1:24" ht="22.8" customHeight="1" x14ac:dyDescent="0.35">
      <c r="A105" s="46">
        <v>4</v>
      </c>
      <c r="B105" s="46" t="s">
        <v>16</v>
      </c>
      <c r="C105" s="50">
        <v>45167</v>
      </c>
      <c r="D105" s="46">
        <v>16</v>
      </c>
      <c r="E105" s="51">
        <v>55.1</v>
      </c>
      <c r="F105" s="46">
        <v>13</v>
      </c>
      <c r="G105" s="51">
        <v>44.9</v>
      </c>
      <c r="H105" s="46"/>
      <c r="I105" s="63"/>
      <c r="J105" s="54"/>
      <c r="K105" s="54"/>
    </row>
    <row r="106" spans="1:24" ht="22.8" customHeight="1" x14ac:dyDescent="0.35">
      <c r="A106" s="46">
        <v>5</v>
      </c>
      <c r="B106" s="46" t="s">
        <v>17</v>
      </c>
      <c r="C106" s="46" t="s">
        <v>18</v>
      </c>
      <c r="D106" s="46">
        <v>25</v>
      </c>
      <c r="E106" s="46">
        <v>80.599999999999994</v>
      </c>
      <c r="F106" s="46">
        <v>6</v>
      </c>
      <c r="G106" s="46">
        <v>19.399999999999999</v>
      </c>
      <c r="H106" s="46"/>
      <c r="I106" s="63"/>
      <c r="J106" s="54"/>
      <c r="K106" s="54"/>
    </row>
    <row r="107" spans="1:24" ht="22.8" customHeight="1" x14ac:dyDescent="0.35">
      <c r="A107" s="46">
        <v>6</v>
      </c>
      <c r="B107" s="46" t="s">
        <v>19</v>
      </c>
      <c r="C107" s="46" t="s">
        <v>20</v>
      </c>
      <c r="D107" s="46">
        <v>29</v>
      </c>
      <c r="E107" s="46">
        <v>100</v>
      </c>
      <c r="F107" s="46"/>
      <c r="G107" s="46"/>
      <c r="H107" s="46"/>
      <c r="I107" s="63"/>
      <c r="J107" s="54"/>
      <c r="K107" s="54"/>
    </row>
    <row r="108" spans="1:24" ht="22.8" customHeight="1" x14ac:dyDescent="0.35">
      <c r="A108" s="268" t="s">
        <v>21</v>
      </c>
      <c r="B108" s="271"/>
      <c r="C108" s="45" t="s">
        <v>22</v>
      </c>
      <c r="D108" s="45">
        <v>140</v>
      </c>
      <c r="E108" s="45">
        <v>75.7</v>
      </c>
      <c r="F108" s="45">
        <v>45</v>
      </c>
      <c r="G108" s="45">
        <v>24.3</v>
      </c>
      <c r="H108" s="46"/>
      <c r="I108" s="46"/>
      <c r="J108" s="54"/>
      <c r="K108" s="54"/>
    </row>
    <row r="109" spans="1:24" ht="22.8" customHeight="1" x14ac:dyDescent="0.3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</row>
    <row r="110" spans="1:24" s="59" customFormat="1" ht="22.8" customHeight="1" x14ac:dyDescent="0.3">
      <c r="A110" s="58" t="s">
        <v>44</v>
      </c>
      <c r="B110" s="53"/>
      <c r="C110" s="53"/>
      <c r="D110" s="53"/>
      <c r="E110" s="53"/>
      <c r="F110" s="53"/>
      <c r="G110" s="53"/>
      <c r="H110" s="53"/>
      <c r="I110" s="53"/>
      <c r="J110" s="53"/>
      <c r="K110" s="53"/>
    </row>
    <row r="111" spans="1:24" ht="22.8" customHeight="1" x14ac:dyDescent="0.3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</row>
    <row r="112" spans="1:24" ht="22.8" customHeight="1" x14ac:dyDescent="0.35">
      <c r="A112" s="266" t="s">
        <v>4</v>
      </c>
      <c r="B112" s="266" t="s">
        <v>5</v>
      </c>
      <c r="C112" s="266" t="s">
        <v>6</v>
      </c>
      <c r="D112" s="268" t="s">
        <v>7</v>
      </c>
      <c r="E112" s="269"/>
      <c r="F112" s="269"/>
      <c r="G112" s="269"/>
      <c r="H112" s="269"/>
      <c r="I112" s="270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</row>
    <row r="113" spans="1:24" ht="22.8" customHeight="1" x14ac:dyDescent="0.35">
      <c r="A113" s="267"/>
      <c r="B113" s="267"/>
      <c r="C113" s="267"/>
      <c r="D113" s="45" t="s">
        <v>28</v>
      </c>
      <c r="E113" s="45" t="s">
        <v>8</v>
      </c>
      <c r="F113" s="45" t="s">
        <v>45</v>
      </c>
      <c r="G113" s="45" t="s">
        <v>8</v>
      </c>
      <c r="H113" s="45" t="s">
        <v>30</v>
      </c>
      <c r="I113" s="45" t="s">
        <v>8</v>
      </c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</row>
    <row r="114" spans="1:24" ht="22.8" customHeight="1" x14ac:dyDescent="0.35">
      <c r="A114" s="46">
        <v>1</v>
      </c>
      <c r="B114" s="60" t="s">
        <v>10</v>
      </c>
      <c r="C114" s="60" t="s">
        <v>11</v>
      </c>
      <c r="D114" s="60">
        <v>11</v>
      </c>
      <c r="E114" s="60">
        <v>34.4</v>
      </c>
      <c r="F114" s="60">
        <v>18</v>
      </c>
      <c r="G114" s="60">
        <v>56.2</v>
      </c>
      <c r="H114" s="60">
        <v>3</v>
      </c>
      <c r="I114" s="60">
        <v>9.4</v>
      </c>
      <c r="J114" s="54"/>
      <c r="K114" s="54"/>
    </row>
    <row r="115" spans="1:24" ht="22.8" customHeight="1" x14ac:dyDescent="0.35">
      <c r="A115" s="46">
        <v>2</v>
      </c>
      <c r="B115" s="46" t="s">
        <v>12</v>
      </c>
      <c r="C115" s="46" t="s">
        <v>11</v>
      </c>
      <c r="D115" s="62">
        <v>14</v>
      </c>
      <c r="E115" s="62">
        <f>D115/32*100</f>
        <v>43.75</v>
      </c>
      <c r="F115" s="62">
        <v>16</v>
      </c>
      <c r="G115" s="62">
        <f>F115/32*100</f>
        <v>50</v>
      </c>
      <c r="H115" s="62">
        <v>2</v>
      </c>
      <c r="I115" s="62">
        <f>H115/32*100</f>
        <v>6.25</v>
      </c>
      <c r="J115" s="54"/>
      <c r="K115" s="54"/>
    </row>
    <row r="116" spans="1:24" ht="22.8" customHeight="1" x14ac:dyDescent="0.35">
      <c r="A116" s="46">
        <v>3</v>
      </c>
      <c r="B116" s="46" t="s">
        <v>13</v>
      </c>
      <c r="C116" s="46" t="s">
        <v>14</v>
      </c>
      <c r="D116" s="46">
        <v>9</v>
      </c>
      <c r="E116" s="49">
        <v>44954</v>
      </c>
      <c r="F116" s="46">
        <v>20</v>
      </c>
      <c r="G116" s="47" t="s">
        <v>31</v>
      </c>
      <c r="H116" s="46">
        <v>3</v>
      </c>
      <c r="I116" s="49">
        <v>45025</v>
      </c>
      <c r="J116" s="54"/>
      <c r="K116" s="54"/>
    </row>
    <row r="117" spans="1:24" ht="22.8" customHeight="1" x14ac:dyDescent="0.35">
      <c r="A117" s="46">
        <v>4</v>
      </c>
      <c r="B117" s="46" t="s">
        <v>16</v>
      </c>
      <c r="C117" s="50">
        <v>45167</v>
      </c>
      <c r="D117" s="46">
        <v>12</v>
      </c>
      <c r="E117" s="51">
        <v>41.4</v>
      </c>
      <c r="F117" s="46">
        <v>15</v>
      </c>
      <c r="G117" s="51">
        <v>51.7</v>
      </c>
      <c r="H117" s="46">
        <v>2</v>
      </c>
      <c r="I117" s="51">
        <v>6.9</v>
      </c>
      <c r="J117" s="54"/>
      <c r="K117" s="54"/>
    </row>
    <row r="118" spans="1:24" ht="22.8" customHeight="1" x14ac:dyDescent="0.35">
      <c r="A118" s="46">
        <v>5</v>
      </c>
      <c r="B118" s="46" t="s">
        <v>17</v>
      </c>
      <c r="C118" s="46" t="s">
        <v>18</v>
      </c>
      <c r="D118" s="46">
        <v>12</v>
      </c>
      <c r="E118" s="46">
        <v>78.7</v>
      </c>
      <c r="F118" s="46">
        <v>17</v>
      </c>
      <c r="G118" s="46">
        <v>54.8</v>
      </c>
      <c r="H118" s="46">
        <v>2</v>
      </c>
      <c r="I118" s="46"/>
      <c r="J118" s="54"/>
      <c r="K118" s="54"/>
    </row>
    <row r="119" spans="1:24" ht="22.8" customHeight="1" x14ac:dyDescent="0.35">
      <c r="A119" s="46">
        <v>6</v>
      </c>
      <c r="B119" s="46" t="s">
        <v>19</v>
      </c>
      <c r="C119" s="46" t="s">
        <v>20</v>
      </c>
      <c r="D119" s="46">
        <v>9</v>
      </c>
      <c r="E119" s="46">
        <v>31</v>
      </c>
      <c r="F119" s="46">
        <v>18</v>
      </c>
      <c r="G119" s="46">
        <v>62.1</v>
      </c>
      <c r="H119" s="46">
        <v>2</v>
      </c>
      <c r="I119" s="46">
        <v>6.9</v>
      </c>
      <c r="J119" s="54"/>
      <c r="K119" s="54"/>
    </row>
    <row r="120" spans="1:24" ht="22.8" customHeight="1" x14ac:dyDescent="0.35">
      <c r="A120" s="268" t="s">
        <v>21</v>
      </c>
      <c r="B120" s="271"/>
      <c r="C120" s="45" t="s">
        <v>22</v>
      </c>
      <c r="D120" s="45">
        <v>67</v>
      </c>
      <c r="E120" s="45">
        <v>36.200000000000003</v>
      </c>
      <c r="F120" s="45">
        <v>104</v>
      </c>
      <c r="G120" s="45">
        <v>56.2</v>
      </c>
      <c r="H120" s="45">
        <v>14</v>
      </c>
      <c r="I120" s="45">
        <v>7.6</v>
      </c>
      <c r="J120" s="54"/>
      <c r="K120" s="54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</row>
    <row r="121" spans="1:24" ht="18" x14ac:dyDescent="0.35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</row>
    <row r="122" spans="1:24" ht="18" x14ac:dyDescent="0.35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</row>
    <row r="123" spans="1:24" ht="18" x14ac:dyDescent="0.35">
      <c r="A123" s="266" t="s">
        <v>4</v>
      </c>
      <c r="B123" s="266" t="s">
        <v>5</v>
      </c>
      <c r="C123" s="266" t="s">
        <v>6</v>
      </c>
      <c r="D123" s="268" t="s">
        <v>23</v>
      </c>
      <c r="E123" s="269"/>
      <c r="F123" s="269"/>
      <c r="G123" s="269"/>
      <c r="H123" s="269"/>
      <c r="I123" s="270"/>
      <c r="J123" s="54"/>
      <c r="K123" s="54"/>
    </row>
    <row r="124" spans="1:24" ht="18" x14ac:dyDescent="0.35">
      <c r="A124" s="267"/>
      <c r="B124" s="267"/>
      <c r="C124" s="267"/>
      <c r="D124" s="45" t="s">
        <v>28</v>
      </c>
      <c r="E124" s="45" t="s">
        <v>8</v>
      </c>
      <c r="F124" s="45" t="s">
        <v>45</v>
      </c>
      <c r="G124" s="45" t="s">
        <v>8</v>
      </c>
      <c r="H124" s="45" t="s">
        <v>30</v>
      </c>
      <c r="I124" s="45" t="s">
        <v>8</v>
      </c>
      <c r="J124" s="54"/>
      <c r="K124" s="54"/>
    </row>
    <row r="125" spans="1:24" ht="25.8" customHeight="1" x14ac:dyDescent="0.35">
      <c r="A125" s="46">
        <v>1</v>
      </c>
      <c r="B125" s="60" t="s">
        <v>10</v>
      </c>
      <c r="C125" s="60" t="s">
        <v>11</v>
      </c>
      <c r="D125" s="60">
        <v>13</v>
      </c>
      <c r="E125" s="60">
        <v>40.6</v>
      </c>
      <c r="F125" s="60">
        <v>17</v>
      </c>
      <c r="G125" s="60">
        <v>53.1</v>
      </c>
      <c r="H125" s="60">
        <v>2</v>
      </c>
      <c r="I125" s="60">
        <v>6.3</v>
      </c>
      <c r="J125" s="54"/>
      <c r="K125" s="54"/>
    </row>
    <row r="126" spans="1:24" ht="25.8" customHeight="1" x14ac:dyDescent="0.35">
      <c r="A126" s="46">
        <v>2</v>
      </c>
      <c r="B126" s="46" t="s">
        <v>12</v>
      </c>
      <c r="C126" s="46" t="s">
        <v>11</v>
      </c>
      <c r="D126" s="62">
        <v>16</v>
      </c>
      <c r="E126" s="62">
        <f>D126/32*100</f>
        <v>50</v>
      </c>
      <c r="F126" s="62">
        <v>16</v>
      </c>
      <c r="G126" s="62">
        <f>F126/32*100</f>
        <v>50</v>
      </c>
      <c r="H126" s="62">
        <v>0</v>
      </c>
      <c r="I126" s="62">
        <v>0</v>
      </c>
      <c r="J126" s="54"/>
      <c r="K126" s="54"/>
    </row>
    <row r="127" spans="1:24" ht="25.8" customHeight="1" x14ac:dyDescent="0.35">
      <c r="A127" s="46">
        <v>3</v>
      </c>
      <c r="B127" s="46" t="s">
        <v>13</v>
      </c>
      <c r="C127" s="46" t="s">
        <v>14</v>
      </c>
      <c r="D127" s="46">
        <v>9</v>
      </c>
      <c r="E127" s="49">
        <v>44954</v>
      </c>
      <c r="F127" s="46">
        <v>21</v>
      </c>
      <c r="G127" s="64" t="s">
        <v>46</v>
      </c>
      <c r="H127" s="46">
        <v>2</v>
      </c>
      <c r="I127" s="49">
        <v>44991</v>
      </c>
      <c r="J127" s="54"/>
      <c r="K127" s="54"/>
    </row>
    <row r="128" spans="1:24" ht="25.8" customHeight="1" x14ac:dyDescent="0.35">
      <c r="A128" s="46">
        <v>4</v>
      </c>
      <c r="B128" s="46" t="s">
        <v>16</v>
      </c>
      <c r="C128" s="50">
        <v>45167</v>
      </c>
      <c r="D128" s="46">
        <v>10</v>
      </c>
      <c r="E128" s="47">
        <v>34.5</v>
      </c>
      <c r="F128" s="46">
        <v>17</v>
      </c>
      <c r="G128" s="64" t="s">
        <v>46</v>
      </c>
      <c r="H128" s="46">
        <v>2</v>
      </c>
      <c r="I128" s="47">
        <v>6.9</v>
      </c>
      <c r="J128" s="54"/>
      <c r="K128" s="54"/>
    </row>
    <row r="129" spans="1:11" ht="25.8" customHeight="1" x14ac:dyDescent="0.35">
      <c r="A129" s="46">
        <v>5</v>
      </c>
      <c r="B129" s="46" t="s">
        <v>17</v>
      </c>
      <c r="C129" s="46" t="s">
        <v>18</v>
      </c>
      <c r="D129" s="46">
        <v>10</v>
      </c>
      <c r="E129" s="46">
        <v>32.200000000000003</v>
      </c>
      <c r="F129" s="46">
        <v>20</v>
      </c>
      <c r="G129" s="46">
        <v>64.599999999999994</v>
      </c>
      <c r="H129" s="46">
        <v>1</v>
      </c>
      <c r="I129" s="46">
        <v>3.2</v>
      </c>
      <c r="J129" s="54"/>
      <c r="K129" s="54"/>
    </row>
    <row r="130" spans="1:11" ht="25.8" customHeight="1" x14ac:dyDescent="0.35">
      <c r="A130" s="46">
        <v>6</v>
      </c>
      <c r="B130" s="46" t="s">
        <v>19</v>
      </c>
      <c r="C130" s="46" t="s">
        <v>20</v>
      </c>
      <c r="D130" s="46">
        <v>12</v>
      </c>
      <c r="E130" s="46">
        <v>41.4</v>
      </c>
      <c r="F130" s="46">
        <v>16</v>
      </c>
      <c r="G130" s="46">
        <v>55.2</v>
      </c>
      <c r="H130" s="46">
        <v>1</v>
      </c>
      <c r="I130" s="46">
        <v>3.4</v>
      </c>
      <c r="J130" s="54"/>
      <c r="K130" s="54"/>
    </row>
    <row r="131" spans="1:11" ht="25.8" customHeight="1" x14ac:dyDescent="0.35">
      <c r="A131" s="268" t="s">
        <v>21</v>
      </c>
      <c r="B131" s="271"/>
      <c r="C131" s="45" t="s">
        <v>22</v>
      </c>
      <c r="D131" s="45">
        <v>70</v>
      </c>
      <c r="E131" s="65">
        <v>37.9</v>
      </c>
      <c r="F131" s="45">
        <v>107</v>
      </c>
      <c r="G131" s="65">
        <v>57.8</v>
      </c>
      <c r="H131" s="45">
        <v>8</v>
      </c>
      <c r="I131" s="65">
        <v>4.3</v>
      </c>
      <c r="J131" s="54"/>
      <c r="K131" s="54"/>
    </row>
    <row r="132" spans="1:11" ht="25.8" customHeight="1" x14ac:dyDescent="0.35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</row>
    <row r="133" spans="1:11" ht="25.8" customHeight="1" x14ac:dyDescent="0.35">
      <c r="A133" s="266" t="s">
        <v>4</v>
      </c>
      <c r="B133" s="266" t="s">
        <v>5</v>
      </c>
      <c r="C133" s="266" t="s">
        <v>6</v>
      </c>
      <c r="D133" s="268" t="s">
        <v>47</v>
      </c>
      <c r="E133" s="269"/>
      <c r="F133" s="269"/>
      <c r="G133" s="269"/>
      <c r="H133" s="269"/>
      <c r="I133" s="270"/>
      <c r="J133" s="54"/>
      <c r="K133" s="54"/>
    </row>
    <row r="134" spans="1:11" ht="25.8" customHeight="1" x14ac:dyDescent="0.35">
      <c r="A134" s="267"/>
      <c r="B134" s="267"/>
      <c r="C134" s="267"/>
      <c r="D134" s="45" t="s">
        <v>28</v>
      </c>
      <c r="E134" s="45" t="s">
        <v>8</v>
      </c>
      <c r="F134" s="45" t="s">
        <v>45</v>
      </c>
      <c r="G134" s="45" t="s">
        <v>8</v>
      </c>
      <c r="H134" s="45" t="s">
        <v>30</v>
      </c>
      <c r="I134" s="45" t="s">
        <v>8</v>
      </c>
      <c r="J134" s="54"/>
      <c r="K134" s="54"/>
    </row>
    <row r="135" spans="1:11" ht="25.8" customHeight="1" x14ac:dyDescent="0.35">
      <c r="A135" s="46">
        <v>1</v>
      </c>
      <c r="B135" s="60" t="s">
        <v>10</v>
      </c>
      <c r="C135" s="60" t="s">
        <v>11</v>
      </c>
      <c r="D135" s="60">
        <v>17</v>
      </c>
      <c r="E135" s="60">
        <v>53.1</v>
      </c>
      <c r="F135" s="60">
        <v>15</v>
      </c>
      <c r="G135" s="60">
        <v>46.9</v>
      </c>
      <c r="H135" s="56"/>
      <c r="I135" s="46"/>
      <c r="J135" s="54"/>
      <c r="K135" s="54"/>
    </row>
    <row r="136" spans="1:11" ht="25.8" customHeight="1" x14ac:dyDescent="0.35">
      <c r="A136" s="46">
        <v>2</v>
      </c>
      <c r="B136" s="60" t="s">
        <v>12</v>
      </c>
      <c r="C136" s="60" t="s">
        <v>11</v>
      </c>
      <c r="D136" s="47">
        <v>17</v>
      </c>
      <c r="E136" s="47">
        <f>D136/32*100</f>
        <v>53.125</v>
      </c>
      <c r="F136" s="47">
        <v>15</v>
      </c>
      <c r="G136" s="47">
        <f>F136/32*100</f>
        <v>46.875</v>
      </c>
      <c r="H136" s="47"/>
      <c r="I136" s="62"/>
      <c r="J136" s="54"/>
      <c r="K136" s="54"/>
    </row>
    <row r="137" spans="1:11" ht="25.8" customHeight="1" x14ac:dyDescent="0.35">
      <c r="A137" s="46">
        <v>3</v>
      </c>
      <c r="B137" s="46" t="s">
        <v>13</v>
      </c>
      <c r="C137" s="46" t="s">
        <v>14</v>
      </c>
      <c r="D137" s="46">
        <v>14</v>
      </c>
      <c r="E137" s="46" t="s">
        <v>48</v>
      </c>
      <c r="F137" s="46">
        <v>18</v>
      </c>
      <c r="G137" s="46" t="s">
        <v>49</v>
      </c>
      <c r="H137" s="46"/>
      <c r="I137" s="46"/>
      <c r="J137" s="54"/>
      <c r="K137" s="54"/>
    </row>
    <row r="138" spans="1:11" ht="25.8" customHeight="1" x14ac:dyDescent="0.35">
      <c r="A138" s="46">
        <v>4</v>
      </c>
      <c r="B138" s="46" t="s">
        <v>16</v>
      </c>
      <c r="C138" s="50">
        <v>45167</v>
      </c>
      <c r="D138" s="46">
        <v>12</v>
      </c>
      <c r="E138" s="46">
        <v>34.4</v>
      </c>
      <c r="F138" s="46">
        <v>16</v>
      </c>
      <c r="G138" s="46">
        <v>55.1</v>
      </c>
      <c r="H138" s="46">
        <v>1</v>
      </c>
      <c r="I138" s="46">
        <v>3.5</v>
      </c>
      <c r="J138" s="54"/>
      <c r="K138" s="54"/>
    </row>
    <row r="139" spans="1:11" ht="25.8" customHeight="1" x14ac:dyDescent="0.35">
      <c r="A139" s="46">
        <v>5</v>
      </c>
      <c r="B139" s="46" t="s">
        <v>17</v>
      </c>
      <c r="C139" s="46" t="s">
        <v>18</v>
      </c>
      <c r="D139" s="46">
        <v>15</v>
      </c>
      <c r="E139" s="46">
        <v>48.4</v>
      </c>
      <c r="F139" s="46">
        <v>16</v>
      </c>
      <c r="G139" s="46">
        <v>51.6</v>
      </c>
      <c r="H139" s="46"/>
      <c r="I139" s="46"/>
      <c r="J139" s="54"/>
      <c r="K139" s="54"/>
    </row>
    <row r="140" spans="1:11" ht="25.8" customHeight="1" x14ac:dyDescent="0.35">
      <c r="A140" s="46">
        <v>6</v>
      </c>
      <c r="B140" s="46" t="s">
        <v>19</v>
      </c>
      <c r="C140" s="46" t="s">
        <v>20</v>
      </c>
      <c r="D140" s="46">
        <v>16</v>
      </c>
      <c r="E140" s="46">
        <v>55.2</v>
      </c>
      <c r="F140" s="46">
        <v>13</v>
      </c>
      <c r="G140" s="46">
        <v>44.8</v>
      </c>
      <c r="H140" s="46"/>
      <c r="I140" s="46"/>
      <c r="J140" s="54"/>
      <c r="K140" s="54"/>
    </row>
    <row r="141" spans="1:11" ht="25.8" customHeight="1" x14ac:dyDescent="0.35">
      <c r="A141" s="268" t="s">
        <v>21</v>
      </c>
      <c r="B141" s="271"/>
      <c r="C141" s="45" t="s">
        <v>22</v>
      </c>
      <c r="D141" s="45">
        <v>91</v>
      </c>
      <c r="E141" s="45">
        <v>49.2</v>
      </c>
      <c r="F141" s="45">
        <v>93</v>
      </c>
      <c r="G141" s="45">
        <v>50.3</v>
      </c>
      <c r="H141" s="45">
        <v>1</v>
      </c>
      <c r="I141" s="45">
        <v>0.5</v>
      </c>
      <c r="J141" s="54"/>
      <c r="K141" s="54"/>
    </row>
    <row r="142" spans="1:11" ht="18" x14ac:dyDescent="0.35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</row>
    <row r="143" spans="1:11" ht="13.8" customHeight="1" x14ac:dyDescent="0.35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</row>
    <row r="144" spans="1:11" ht="18" x14ac:dyDescent="0.35">
      <c r="A144" s="266" t="s">
        <v>4</v>
      </c>
      <c r="B144" s="266" t="s">
        <v>5</v>
      </c>
      <c r="C144" s="266" t="s">
        <v>6</v>
      </c>
      <c r="D144" s="268" t="s">
        <v>50</v>
      </c>
      <c r="E144" s="269"/>
      <c r="F144" s="269"/>
      <c r="G144" s="269"/>
      <c r="H144" s="269"/>
      <c r="I144" s="270"/>
      <c r="J144" s="54"/>
      <c r="K144" s="54"/>
    </row>
    <row r="145" spans="1:11" ht="18" x14ac:dyDescent="0.35">
      <c r="A145" s="267"/>
      <c r="B145" s="267"/>
      <c r="C145" s="267"/>
      <c r="D145" s="45" t="s">
        <v>28</v>
      </c>
      <c r="E145" s="45" t="s">
        <v>8</v>
      </c>
      <c r="F145" s="45" t="s">
        <v>45</v>
      </c>
      <c r="G145" s="45" t="s">
        <v>8</v>
      </c>
      <c r="H145" s="45" t="s">
        <v>30</v>
      </c>
      <c r="I145" s="45" t="s">
        <v>8</v>
      </c>
      <c r="J145" s="54"/>
      <c r="K145" s="54"/>
    </row>
    <row r="146" spans="1:11" ht="18" x14ac:dyDescent="0.35">
      <c r="A146" s="46">
        <v>1</v>
      </c>
      <c r="B146" s="60" t="s">
        <v>10</v>
      </c>
      <c r="C146" s="60" t="s">
        <v>11</v>
      </c>
      <c r="D146" s="60">
        <v>15</v>
      </c>
      <c r="E146" s="60">
        <v>46.9</v>
      </c>
      <c r="F146" s="60">
        <v>17</v>
      </c>
      <c r="G146" s="60">
        <v>53.1</v>
      </c>
      <c r="H146" s="56"/>
      <c r="I146" s="56"/>
      <c r="J146" s="54"/>
      <c r="K146" s="54"/>
    </row>
    <row r="147" spans="1:11" ht="18" x14ac:dyDescent="0.35">
      <c r="A147" s="46">
        <v>2</v>
      </c>
      <c r="B147" s="60" t="s">
        <v>12</v>
      </c>
      <c r="C147" s="60" t="s">
        <v>11</v>
      </c>
      <c r="D147" s="47">
        <v>17</v>
      </c>
      <c r="E147" s="47">
        <f>D147/32*100</f>
        <v>53.125</v>
      </c>
      <c r="F147" s="47">
        <v>15</v>
      </c>
      <c r="G147" s="47">
        <f>F147/32*100</f>
        <v>46.875</v>
      </c>
      <c r="H147" s="47"/>
      <c r="I147" s="47"/>
      <c r="J147" s="54"/>
      <c r="K147" s="54"/>
    </row>
    <row r="148" spans="1:11" ht="18" x14ac:dyDescent="0.35">
      <c r="A148" s="46">
        <v>3</v>
      </c>
      <c r="B148" s="46" t="s">
        <v>13</v>
      </c>
      <c r="C148" s="46" t="s">
        <v>14</v>
      </c>
      <c r="D148" s="46">
        <v>12</v>
      </c>
      <c r="E148" s="47" t="s">
        <v>32</v>
      </c>
      <c r="F148" s="47">
        <v>20</v>
      </c>
      <c r="G148" s="47" t="s">
        <v>31</v>
      </c>
      <c r="H148" s="46"/>
      <c r="I148" s="46"/>
      <c r="J148" s="54"/>
      <c r="K148" s="54"/>
    </row>
    <row r="149" spans="1:11" ht="18" x14ac:dyDescent="0.35">
      <c r="A149" s="46">
        <v>4</v>
      </c>
      <c r="B149" s="46" t="s">
        <v>16</v>
      </c>
      <c r="C149" s="50">
        <v>45167</v>
      </c>
      <c r="D149" s="46">
        <v>13</v>
      </c>
      <c r="E149" s="51">
        <v>44.8</v>
      </c>
      <c r="F149" s="46">
        <v>15</v>
      </c>
      <c r="G149" s="51">
        <v>51.7</v>
      </c>
      <c r="H149" s="46">
        <v>1</v>
      </c>
      <c r="I149" s="46">
        <v>3.5</v>
      </c>
      <c r="J149" s="54"/>
      <c r="K149" s="54"/>
    </row>
    <row r="150" spans="1:11" ht="18" x14ac:dyDescent="0.35">
      <c r="A150" s="46">
        <v>5</v>
      </c>
      <c r="B150" s="46" t="s">
        <v>17</v>
      </c>
      <c r="C150" s="46" t="s">
        <v>18</v>
      </c>
      <c r="D150" s="46">
        <v>15</v>
      </c>
      <c r="E150" s="47">
        <v>48.4</v>
      </c>
      <c r="F150" s="47">
        <v>16</v>
      </c>
      <c r="G150" s="47">
        <v>51.6</v>
      </c>
      <c r="H150" s="46"/>
      <c r="I150" s="46"/>
      <c r="J150" s="54"/>
      <c r="K150" s="54"/>
    </row>
    <row r="151" spans="1:11" ht="18" x14ac:dyDescent="0.35">
      <c r="A151" s="46">
        <v>6</v>
      </c>
      <c r="B151" s="46" t="s">
        <v>19</v>
      </c>
      <c r="C151" s="46" t="s">
        <v>20</v>
      </c>
      <c r="D151" s="46">
        <v>15</v>
      </c>
      <c r="E151" s="47">
        <v>51.7</v>
      </c>
      <c r="F151" s="47">
        <v>14</v>
      </c>
      <c r="G151" s="47">
        <v>48.3</v>
      </c>
      <c r="H151" s="46"/>
      <c r="I151" s="46"/>
      <c r="J151" s="54"/>
      <c r="K151" s="54"/>
    </row>
    <row r="152" spans="1:11" ht="18" x14ac:dyDescent="0.35">
      <c r="A152" s="268" t="s">
        <v>21</v>
      </c>
      <c r="B152" s="271"/>
      <c r="C152" s="45" t="s">
        <v>22</v>
      </c>
      <c r="D152" s="45">
        <v>87</v>
      </c>
      <c r="E152" s="45">
        <v>47</v>
      </c>
      <c r="F152" s="45">
        <v>97</v>
      </c>
      <c r="G152" s="45">
        <v>52.5</v>
      </c>
      <c r="H152" s="45">
        <v>1</v>
      </c>
      <c r="I152" s="45">
        <v>0.5</v>
      </c>
      <c r="J152" s="54"/>
      <c r="K152" s="54"/>
    </row>
    <row r="153" spans="1:11" ht="13.8" customHeight="1" x14ac:dyDescent="0.35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</row>
    <row r="154" spans="1:11" ht="18" x14ac:dyDescent="0.35">
      <c r="A154" s="266" t="s">
        <v>4</v>
      </c>
      <c r="B154" s="266" t="s">
        <v>5</v>
      </c>
      <c r="C154" s="266" t="s">
        <v>6</v>
      </c>
      <c r="D154" s="268" t="s">
        <v>51</v>
      </c>
      <c r="E154" s="269"/>
      <c r="F154" s="269"/>
      <c r="G154" s="269"/>
      <c r="H154" s="269"/>
      <c r="I154" s="270"/>
      <c r="J154" s="54"/>
      <c r="K154" s="54"/>
    </row>
    <row r="155" spans="1:11" ht="18" x14ac:dyDescent="0.35">
      <c r="A155" s="267"/>
      <c r="B155" s="267"/>
      <c r="C155" s="267"/>
      <c r="D155" s="45" t="s">
        <v>28</v>
      </c>
      <c r="E155" s="45" t="s">
        <v>8</v>
      </c>
      <c r="F155" s="45" t="s">
        <v>45</v>
      </c>
      <c r="G155" s="45" t="s">
        <v>8</v>
      </c>
      <c r="H155" s="45" t="s">
        <v>30</v>
      </c>
      <c r="I155" s="45" t="s">
        <v>8</v>
      </c>
      <c r="J155" s="54"/>
      <c r="K155" s="54"/>
    </row>
    <row r="156" spans="1:11" ht="18" x14ac:dyDescent="0.35">
      <c r="A156" s="46">
        <v>1</v>
      </c>
      <c r="B156" s="60" t="s">
        <v>10</v>
      </c>
      <c r="C156" s="60" t="s">
        <v>11</v>
      </c>
      <c r="D156" s="60">
        <v>18</v>
      </c>
      <c r="E156" s="60">
        <v>56.3</v>
      </c>
      <c r="F156" s="60">
        <v>14</v>
      </c>
      <c r="G156" s="60">
        <v>43.7</v>
      </c>
      <c r="H156" s="46"/>
      <c r="I156" s="46"/>
      <c r="J156" s="54"/>
      <c r="K156" s="54"/>
    </row>
    <row r="157" spans="1:11" ht="18" x14ac:dyDescent="0.35">
      <c r="A157" s="46">
        <v>2</v>
      </c>
      <c r="B157" s="60" t="s">
        <v>12</v>
      </c>
      <c r="C157" s="60" t="s">
        <v>11</v>
      </c>
      <c r="D157" s="47">
        <v>20</v>
      </c>
      <c r="E157" s="47">
        <f>D157/32*100</f>
        <v>62.5</v>
      </c>
      <c r="F157" s="47">
        <v>12</v>
      </c>
      <c r="G157" s="47">
        <f>F157/32*100</f>
        <v>37.5</v>
      </c>
      <c r="H157" s="47"/>
      <c r="I157" s="47"/>
      <c r="J157" s="54"/>
      <c r="K157" s="54"/>
    </row>
    <row r="158" spans="1:11" ht="18" x14ac:dyDescent="0.35">
      <c r="A158" s="46">
        <v>3</v>
      </c>
      <c r="B158" s="46" t="s">
        <v>13</v>
      </c>
      <c r="C158" s="46" t="s">
        <v>14</v>
      </c>
      <c r="D158" s="47">
        <v>20</v>
      </c>
      <c r="E158" s="47" t="s">
        <v>52</v>
      </c>
      <c r="F158" s="47">
        <v>12</v>
      </c>
      <c r="G158" s="47" t="s">
        <v>32</v>
      </c>
      <c r="H158" s="47"/>
      <c r="I158" s="47"/>
      <c r="J158" s="54"/>
      <c r="K158" s="54"/>
    </row>
    <row r="159" spans="1:11" ht="18" x14ac:dyDescent="0.35">
      <c r="A159" s="46">
        <v>4</v>
      </c>
      <c r="B159" s="46" t="s">
        <v>16</v>
      </c>
      <c r="C159" s="50">
        <v>45167</v>
      </c>
      <c r="D159" s="47">
        <v>15</v>
      </c>
      <c r="E159" s="64">
        <v>51.7</v>
      </c>
      <c r="F159" s="47">
        <v>14</v>
      </c>
      <c r="G159" s="64">
        <v>48.3</v>
      </c>
      <c r="H159" s="47"/>
      <c r="I159" s="47"/>
      <c r="J159" s="54"/>
      <c r="K159" s="54"/>
    </row>
    <row r="160" spans="1:11" ht="18" x14ac:dyDescent="0.35">
      <c r="A160" s="46">
        <v>5</v>
      </c>
      <c r="B160" s="46" t="s">
        <v>17</v>
      </c>
      <c r="C160" s="46" t="s">
        <v>18</v>
      </c>
      <c r="D160" s="47">
        <v>15</v>
      </c>
      <c r="E160" s="47">
        <v>48.4</v>
      </c>
      <c r="F160" s="47">
        <v>16</v>
      </c>
      <c r="G160" s="47">
        <v>51.6</v>
      </c>
      <c r="H160" s="47"/>
      <c r="I160" s="47"/>
      <c r="J160" s="54"/>
      <c r="K160" s="54"/>
    </row>
    <row r="161" spans="1:11" ht="18" x14ac:dyDescent="0.35">
      <c r="A161" s="46">
        <v>6</v>
      </c>
      <c r="B161" s="46" t="s">
        <v>19</v>
      </c>
      <c r="C161" s="46" t="s">
        <v>20</v>
      </c>
      <c r="D161" s="47">
        <v>18</v>
      </c>
      <c r="E161" s="47">
        <v>62.1</v>
      </c>
      <c r="F161" s="47">
        <v>11</v>
      </c>
      <c r="G161" s="47">
        <v>37.9</v>
      </c>
      <c r="H161" s="47"/>
      <c r="I161" s="47"/>
      <c r="J161" s="54"/>
      <c r="K161" s="54"/>
    </row>
    <row r="162" spans="1:11" ht="18" x14ac:dyDescent="0.35">
      <c r="A162" s="268" t="s">
        <v>21</v>
      </c>
      <c r="B162" s="271"/>
      <c r="C162" s="45" t="s">
        <v>22</v>
      </c>
      <c r="D162" s="52">
        <v>106</v>
      </c>
      <c r="E162" s="52">
        <v>57.3</v>
      </c>
      <c r="F162" s="52">
        <v>79</v>
      </c>
      <c r="G162" s="52">
        <v>42.7</v>
      </c>
      <c r="H162" s="47"/>
      <c r="I162" s="47"/>
      <c r="J162" s="54"/>
      <c r="K162" s="54"/>
    </row>
    <row r="163" spans="1:11" ht="18" x14ac:dyDescent="0.35">
      <c r="A163" s="54"/>
      <c r="B163" s="54"/>
      <c r="C163" s="54"/>
      <c r="D163" s="66"/>
      <c r="E163" s="66"/>
      <c r="F163" s="66"/>
      <c r="G163" s="66"/>
      <c r="H163" s="66"/>
      <c r="I163" s="66"/>
      <c r="J163" s="54"/>
      <c r="K163" s="54"/>
    </row>
    <row r="164" spans="1:11" ht="18" x14ac:dyDescent="0.35">
      <c r="A164" s="266" t="s">
        <v>4</v>
      </c>
      <c r="B164" s="266" t="s">
        <v>5</v>
      </c>
      <c r="C164" s="266" t="s">
        <v>6</v>
      </c>
      <c r="D164" s="274" t="s">
        <v>53</v>
      </c>
      <c r="E164" s="269"/>
      <c r="F164" s="269"/>
      <c r="G164" s="269"/>
      <c r="H164" s="269"/>
      <c r="I164" s="270"/>
      <c r="J164" s="53"/>
      <c r="K164" s="54"/>
    </row>
    <row r="165" spans="1:11" ht="18" x14ac:dyDescent="0.35">
      <c r="A165" s="267"/>
      <c r="B165" s="267"/>
      <c r="C165" s="267"/>
      <c r="D165" s="52" t="s">
        <v>28</v>
      </c>
      <c r="E165" s="52" t="s">
        <v>8</v>
      </c>
      <c r="F165" s="52" t="s">
        <v>45</v>
      </c>
      <c r="G165" s="52" t="s">
        <v>8</v>
      </c>
      <c r="H165" s="52" t="s">
        <v>30</v>
      </c>
      <c r="I165" s="52" t="s">
        <v>8</v>
      </c>
      <c r="J165" s="53"/>
      <c r="K165" s="54"/>
    </row>
    <row r="166" spans="1:11" ht="18" x14ac:dyDescent="0.35">
      <c r="A166" s="46">
        <v>1</v>
      </c>
      <c r="B166" s="60" t="s">
        <v>10</v>
      </c>
      <c r="C166" s="60" t="s">
        <v>11</v>
      </c>
      <c r="D166" s="60">
        <v>15</v>
      </c>
      <c r="E166" s="60">
        <v>46.9</v>
      </c>
      <c r="F166" s="60">
        <v>17</v>
      </c>
      <c r="G166" s="60">
        <v>53.1</v>
      </c>
      <c r="H166" s="46"/>
      <c r="I166" s="46"/>
      <c r="J166" s="54"/>
      <c r="K166" s="54"/>
    </row>
    <row r="167" spans="1:11" ht="18" x14ac:dyDescent="0.35">
      <c r="A167" s="46">
        <v>2</v>
      </c>
      <c r="B167" s="60" t="s">
        <v>12</v>
      </c>
      <c r="C167" s="60" t="s">
        <v>11</v>
      </c>
      <c r="D167" s="47">
        <v>20</v>
      </c>
      <c r="E167" s="47">
        <f>D167/32*100</f>
        <v>62.5</v>
      </c>
      <c r="F167" s="47">
        <v>12</v>
      </c>
      <c r="G167" s="47">
        <f>F167/32*100</f>
        <v>37.5</v>
      </c>
      <c r="H167" s="47"/>
      <c r="I167" s="47"/>
      <c r="J167" s="54"/>
      <c r="K167" s="54"/>
    </row>
    <row r="168" spans="1:11" ht="18" x14ac:dyDescent="0.35">
      <c r="A168" s="46">
        <v>3</v>
      </c>
      <c r="B168" s="46" t="s">
        <v>13</v>
      </c>
      <c r="C168" s="46" t="s">
        <v>14</v>
      </c>
      <c r="D168" s="47">
        <v>19</v>
      </c>
      <c r="E168" s="47" t="s">
        <v>39</v>
      </c>
      <c r="F168" s="47">
        <v>13</v>
      </c>
      <c r="G168" s="47" t="s">
        <v>24</v>
      </c>
      <c r="H168" s="47"/>
      <c r="I168" s="47"/>
      <c r="J168" s="54"/>
      <c r="K168" s="54"/>
    </row>
    <row r="169" spans="1:11" ht="18" x14ac:dyDescent="0.35">
      <c r="A169" s="46">
        <v>4</v>
      </c>
      <c r="B169" s="46" t="s">
        <v>16</v>
      </c>
      <c r="C169" s="50">
        <v>45167</v>
      </c>
      <c r="D169" s="47">
        <v>14</v>
      </c>
      <c r="E169" s="64">
        <v>48.3</v>
      </c>
      <c r="F169" s="47">
        <v>15</v>
      </c>
      <c r="G169" s="64">
        <v>51.7</v>
      </c>
      <c r="H169" s="47"/>
      <c r="I169" s="47"/>
      <c r="J169" s="54"/>
      <c r="K169" s="54"/>
    </row>
    <row r="170" spans="1:11" ht="18" x14ac:dyDescent="0.35">
      <c r="A170" s="46">
        <v>5</v>
      </c>
      <c r="B170" s="46" t="s">
        <v>17</v>
      </c>
      <c r="C170" s="46" t="s">
        <v>18</v>
      </c>
      <c r="D170" s="47">
        <v>16</v>
      </c>
      <c r="E170" s="47">
        <v>51.6</v>
      </c>
      <c r="F170" s="47">
        <v>15</v>
      </c>
      <c r="G170" s="47">
        <v>48.4</v>
      </c>
      <c r="H170" s="47"/>
      <c r="I170" s="47"/>
      <c r="J170" s="54"/>
      <c r="K170" s="54"/>
    </row>
    <row r="171" spans="1:11" ht="18" x14ac:dyDescent="0.35">
      <c r="A171" s="46">
        <v>6</v>
      </c>
      <c r="B171" s="46" t="s">
        <v>19</v>
      </c>
      <c r="C171" s="46" t="s">
        <v>20</v>
      </c>
      <c r="D171" s="46">
        <v>20</v>
      </c>
      <c r="E171" s="46">
        <v>69</v>
      </c>
      <c r="F171" s="46">
        <v>9</v>
      </c>
      <c r="G171" s="46">
        <v>31</v>
      </c>
      <c r="H171" s="46"/>
      <c r="I171" s="46"/>
      <c r="J171" s="54"/>
      <c r="K171" s="54"/>
    </row>
    <row r="172" spans="1:11" ht="18" x14ac:dyDescent="0.35">
      <c r="A172" s="268" t="s">
        <v>21</v>
      </c>
      <c r="B172" s="271"/>
      <c r="C172" s="45" t="s">
        <v>22</v>
      </c>
      <c r="D172" s="45">
        <v>104</v>
      </c>
      <c r="E172" s="45">
        <v>56.2</v>
      </c>
      <c r="F172" s="45">
        <v>81</v>
      </c>
      <c r="G172" s="45">
        <v>43.8</v>
      </c>
      <c r="H172" s="46"/>
      <c r="I172" s="46"/>
      <c r="J172" s="54"/>
      <c r="K172" s="54"/>
    </row>
  </sheetData>
  <mergeCells count="86">
    <mergeCell ref="A172:B172"/>
    <mergeCell ref="A60:B60"/>
    <mergeCell ref="A71:B71"/>
    <mergeCell ref="A84:B84"/>
    <mergeCell ref="A95:B95"/>
    <mergeCell ref="A108:B108"/>
    <mergeCell ref="A62:A63"/>
    <mergeCell ref="A75:A76"/>
    <mergeCell ref="B75:B76"/>
    <mergeCell ref="B62:B63"/>
    <mergeCell ref="A141:B141"/>
    <mergeCell ref="A152:B152"/>
    <mergeCell ref="A162:B162"/>
    <mergeCell ref="A112:A113"/>
    <mergeCell ref="B112:B113"/>
    <mergeCell ref="A1:C1"/>
    <mergeCell ref="A2:C2"/>
    <mergeCell ref="B4:J4"/>
    <mergeCell ref="A5:B5"/>
    <mergeCell ref="A37:B37"/>
    <mergeCell ref="A24:B24"/>
    <mergeCell ref="A14:B14"/>
    <mergeCell ref="A28:A29"/>
    <mergeCell ref="B28:B29"/>
    <mergeCell ref="C28:C29"/>
    <mergeCell ref="D28:I28"/>
    <mergeCell ref="D29:I29"/>
    <mergeCell ref="A6:A7"/>
    <mergeCell ref="B6:B7"/>
    <mergeCell ref="C6:C7"/>
    <mergeCell ref="D6:K6"/>
    <mergeCell ref="A86:A87"/>
    <mergeCell ref="B86:B87"/>
    <mergeCell ref="C86:C87"/>
    <mergeCell ref="A99:A100"/>
    <mergeCell ref="B99:B100"/>
    <mergeCell ref="C99:C100"/>
    <mergeCell ref="D99:I99"/>
    <mergeCell ref="D100:I100"/>
    <mergeCell ref="D39:I39"/>
    <mergeCell ref="D40:I40"/>
    <mergeCell ref="D51:I51"/>
    <mergeCell ref="D52:I52"/>
    <mergeCell ref="D62:I62"/>
    <mergeCell ref="C62:C63"/>
    <mergeCell ref="D76:I76"/>
    <mergeCell ref="D86:I86"/>
    <mergeCell ref="D87:I87"/>
    <mergeCell ref="D63:I63"/>
    <mergeCell ref="D75:I75"/>
    <mergeCell ref="C75:C76"/>
    <mergeCell ref="A39:A40"/>
    <mergeCell ref="B39:B40"/>
    <mergeCell ref="C39:C40"/>
    <mergeCell ref="A51:A52"/>
    <mergeCell ref="B51:B52"/>
    <mergeCell ref="C51:C52"/>
    <mergeCell ref="A48:B48"/>
    <mergeCell ref="B16:B17"/>
    <mergeCell ref="C16:C17"/>
    <mergeCell ref="D16:K16"/>
    <mergeCell ref="A16:A17"/>
    <mergeCell ref="A164:A165"/>
    <mergeCell ref="B164:B165"/>
    <mergeCell ref="C164:C165"/>
    <mergeCell ref="D164:I164"/>
    <mergeCell ref="A123:A124"/>
    <mergeCell ref="A133:A134"/>
    <mergeCell ref="B133:B134"/>
    <mergeCell ref="C133:C134"/>
    <mergeCell ref="D133:I133"/>
    <mergeCell ref="A144:A145"/>
    <mergeCell ref="B144:B145"/>
    <mergeCell ref="A131:B131"/>
    <mergeCell ref="C144:C145"/>
    <mergeCell ref="D144:I144"/>
    <mergeCell ref="A154:A155"/>
    <mergeCell ref="B154:B155"/>
    <mergeCell ref="C154:C155"/>
    <mergeCell ref="D154:I154"/>
    <mergeCell ref="C112:C113"/>
    <mergeCell ref="D112:I112"/>
    <mergeCell ref="B123:B124"/>
    <mergeCell ref="C123:C124"/>
    <mergeCell ref="D123:I123"/>
    <mergeCell ref="A120:B120"/>
  </mergeCells>
  <printOptions horizontalCentered="1" gridLines="1"/>
  <pageMargins left="0.7" right="0.7" top="0.75" bottom="0.75" header="0" footer="0"/>
  <pageSetup paperSize="9" scale="97" fitToHeight="0" pageOrder="overThenDown" orientation="landscape" cellComments="atEn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34"/>
  <sheetViews>
    <sheetView workbookViewId="0">
      <selection activeCell="M10" sqref="M10"/>
    </sheetView>
  </sheetViews>
  <sheetFormatPr defaultColWidth="12.6640625" defaultRowHeight="15.75" customHeight="1" x14ac:dyDescent="0.35"/>
  <cols>
    <col min="1" max="1" width="9.109375" style="41" customWidth="1"/>
    <col min="2" max="4" width="10" style="41" customWidth="1"/>
    <col min="5" max="5" width="12.6640625" style="41"/>
    <col min="6" max="6" width="10.5546875" style="41" customWidth="1"/>
    <col min="7" max="7" width="12.6640625" style="41"/>
    <col min="8" max="8" width="10.44140625" style="41" customWidth="1"/>
    <col min="9" max="9" width="11.44140625" style="41" customWidth="1"/>
    <col min="10" max="16384" width="12.6640625" style="41"/>
  </cols>
  <sheetData>
    <row r="1" spans="1:24" ht="18" x14ac:dyDescent="0.35">
      <c r="A1" s="204" t="s">
        <v>0</v>
      </c>
      <c r="J1" s="43"/>
      <c r="K1" s="43"/>
    </row>
    <row r="2" spans="1:24" ht="18.600000000000001" customHeight="1" x14ac:dyDescent="0.35">
      <c r="A2" s="58" t="s">
        <v>1</v>
      </c>
      <c r="J2" s="43"/>
      <c r="K2" s="43"/>
    </row>
    <row r="3" spans="1:24" ht="18" x14ac:dyDescent="0.35">
      <c r="J3" s="43"/>
      <c r="K3" s="43"/>
    </row>
    <row r="4" spans="1:24" ht="18" x14ac:dyDescent="0.35">
      <c r="A4" s="276" t="s">
        <v>224</v>
      </c>
      <c r="B4" s="276"/>
      <c r="C4" s="276"/>
      <c r="D4" s="276"/>
      <c r="E4" s="276"/>
      <c r="F4" s="276"/>
      <c r="G4" s="276"/>
      <c r="H4" s="276"/>
      <c r="I4" s="276"/>
      <c r="J4" s="58"/>
      <c r="K4" s="58"/>
    </row>
    <row r="5" spans="1:24" ht="18" x14ac:dyDescent="0.3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ht="18" x14ac:dyDescent="0.35">
      <c r="A6" s="272" t="s">
        <v>4</v>
      </c>
      <c r="B6" s="272" t="s">
        <v>5</v>
      </c>
      <c r="C6" s="272" t="s">
        <v>6</v>
      </c>
      <c r="D6" s="268" t="s">
        <v>222</v>
      </c>
      <c r="E6" s="337"/>
      <c r="F6" s="337"/>
      <c r="G6" s="337"/>
      <c r="H6" s="337"/>
      <c r="I6" s="338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</row>
    <row r="7" spans="1:24" ht="18" x14ac:dyDescent="0.35">
      <c r="A7" s="327"/>
      <c r="B7" s="327"/>
      <c r="C7" s="327"/>
      <c r="D7" s="45" t="s">
        <v>28</v>
      </c>
      <c r="E7" s="45" t="s">
        <v>8</v>
      </c>
      <c r="F7" s="45" t="s">
        <v>45</v>
      </c>
      <c r="G7" s="45" t="s">
        <v>8</v>
      </c>
      <c r="H7" s="45" t="s">
        <v>30</v>
      </c>
      <c r="I7" s="45" t="s">
        <v>8</v>
      </c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</row>
    <row r="8" spans="1:24" ht="18" x14ac:dyDescent="0.35">
      <c r="A8" s="46">
        <v>1</v>
      </c>
      <c r="B8" s="46" t="s">
        <v>108</v>
      </c>
      <c r="C8" s="47">
        <v>33</v>
      </c>
      <c r="D8" s="205">
        <v>15</v>
      </c>
      <c r="E8" s="191">
        <f t="shared" ref="E8:E34" si="0">D8/C8</f>
        <v>0.45454545454545453</v>
      </c>
      <c r="F8" s="190">
        <v>15</v>
      </c>
      <c r="G8" s="191">
        <f t="shared" ref="G8:G34" si="1">F8/C8</f>
        <v>0.45454545454545453</v>
      </c>
      <c r="H8" s="190">
        <v>3</v>
      </c>
      <c r="I8" s="191">
        <f t="shared" ref="I8:I34" si="2">H8/C8</f>
        <v>9.0909090909090912E-2</v>
      </c>
      <c r="K8" s="193">
        <f t="shared" ref="K8:K34" si="3">I8+G8+E8</f>
        <v>1</v>
      </c>
    </row>
    <row r="9" spans="1:24" ht="18" x14ac:dyDescent="0.35">
      <c r="A9" s="46">
        <v>2</v>
      </c>
      <c r="B9" s="46" t="s">
        <v>109</v>
      </c>
      <c r="C9" s="194">
        <v>34</v>
      </c>
      <c r="D9" s="206">
        <v>8</v>
      </c>
      <c r="E9" s="191">
        <f t="shared" si="0"/>
        <v>0.23529411764705882</v>
      </c>
      <c r="F9" s="202">
        <v>21</v>
      </c>
      <c r="G9" s="191">
        <f t="shared" si="1"/>
        <v>0.61764705882352944</v>
      </c>
      <c r="H9" s="202">
        <v>5</v>
      </c>
      <c r="I9" s="191">
        <f t="shared" si="2"/>
        <v>0.14705882352941177</v>
      </c>
      <c r="K9" s="193">
        <f t="shared" si="3"/>
        <v>1</v>
      </c>
    </row>
    <row r="10" spans="1:24" ht="18" x14ac:dyDescent="0.35">
      <c r="A10" s="46">
        <v>3</v>
      </c>
      <c r="B10" s="46" t="s">
        <v>110</v>
      </c>
      <c r="C10" s="194">
        <v>31</v>
      </c>
      <c r="D10" s="206">
        <v>7</v>
      </c>
      <c r="E10" s="191">
        <f t="shared" si="0"/>
        <v>0.22580645161290322</v>
      </c>
      <c r="F10" s="202">
        <v>21</v>
      </c>
      <c r="G10" s="191">
        <f t="shared" si="1"/>
        <v>0.67741935483870963</v>
      </c>
      <c r="H10" s="202">
        <v>3</v>
      </c>
      <c r="I10" s="191">
        <f t="shared" si="2"/>
        <v>9.6774193548387094E-2</v>
      </c>
      <c r="K10" s="193">
        <f t="shared" si="3"/>
        <v>1</v>
      </c>
    </row>
    <row r="11" spans="1:24" ht="18" x14ac:dyDescent="0.35">
      <c r="A11" s="46">
        <v>4</v>
      </c>
      <c r="B11" s="46" t="s">
        <v>111</v>
      </c>
      <c r="C11" s="194">
        <v>28</v>
      </c>
      <c r="D11" s="206">
        <v>5</v>
      </c>
      <c r="E11" s="191">
        <f t="shared" si="0"/>
        <v>0.17857142857142858</v>
      </c>
      <c r="F11" s="202">
        <v>19</v>
      </c>
      <c r="G11" s="191">
        <f t="shared" si="1"/>
        <v>0.6785714285714286</v>
      </c>
      <c r="H11" s="202">
        <v>4</v>
      </c>
      <c r="I11" s="191">
        <f t="shared" si="2"/>
        <v>0.14285714285714285</v>
      </c>
      <c r="K11" s="193">
        <f t="shared" si="3"/>
        <v>1</v>
      </c>
    </row>
    <row r="12" spans="1:24" ht="18" x14ac:dyDescent="0.35">
      <c r="A12" s="46">
        <v>5</v>
      </c>
      <c r="B12" s="46" t="s">
        <v>112</v>
      </c>
      <c r="C12" s="194">
        <v>28</v>
      </c>
      <c r="D12" s="206">
        <v>2</v>
      </c>
      <c r="E12" s="191">
        <f t="shared" si="0"/>
        <v>7.1428571428571425E-2</v>
      </c>
      <c r="F12" s="202">
        <v>20</v>
      </c>
      <c r="G12" s="191">
        <f t="shared" si="1"/>
        <v>0.7142857142857143</v>
      </c>
      <c r="H12" s="202">
        <v>6</v>
      </c>
      <c r="I12" s="191">
        <f t="shared" si="2"/>
        <v>0.21428571428571427</v>
      </c>
      <c r="K12" s="193">
        <f t="shared" si="3"/>
        <v>1</v>
      </c>
    </row>
    <row r="13" spans="1:24" ht="18" x14ac:dyDescent="0.35">
      <c r="A13" s="336" t="s">
        <v>56</v>
      </c>
      <c r="B13" s="270"/>
      <c r="C13" s="195">
        <f t="shared" ref="C13:D13" si="4">SUM(C8:C12)</f>
        <v>154</v>
      </c>
      <c r="D13" s="196">
        <f t="shared" si="4"/>
        <v>37</v>
      </c>
      <c r="E13" s="197">
        <f t="shared" si="0"/>
        <v>0.24025974025974026</v>
      </c>
      <c r="F13" s="196">
        <f>SUM(F8:F12)</f>
        <v>96</v>
      </c>
      <c r="G13" s="197">
        <f t="shared" si="1"/>
        <v>0.62337662337662336</v>
      </c>
      <c r="H13" s="196">
        <f>SUM(H8:H12)</f>
        <v>21</v>
      </c>
      <c r="I13" s="197">
        <f t="shared" si="2"/>
        <v>0.13636363636363635</v>
      </c>
      <c r="K13" s="193">
        <f t="shared" si="3"/>
        <v>1</v>
      </c>
    </row>
    <row r="14" spans="1:24" ht="18" x14ac:dyDescent="0.35">
      <c r="A14" s="46">
        <v>1</v>
      </c>
      <c r="B14" s="46" t="s">
        <v>65</v>
      </c>
      <c r="C14" s="47">
        <v>28</v>
      </c>
      <c r="D14" s="205">
        <v>12</v>
      </c>
      <c r="E14" s="207">
        <f t="shared" si="0"/>
        <v>0.42857142857142855</v>
      </c>
      <c r="F14" s="205">
        <v>16</v>
      </c>
      <c r="G14" s="208">
        <f t="shared" si="1"/>
        <v>0.5714285714285714</v>
      </c>
      <c r="H14" s="205">
        <v>0</v>
      </c>
      <c r="I14" s="208">
        <f t="shared" si="2"/>
        <v>0</v>
      </c>
      <c r="K14" s="193">
        <f t="shared" si="3"/>
        <v>1</v>
      </c>
    </row>
    <row r="15" spans="1:24" ht="18" x14ac:dyDescent="0.35">
      <c r="A15" s="46">
        <v>2</v>
      </c>
      <c r="B15" s="46" t="s">
        <v>66</v>
      </c>
      <c r="C15" s="194">
        <v>25</v>
      </c>
      <c r="D15" s="206">
        <v>1</v>
      </c>
      <c r="E15" s="207">
        <f t="shared" si="0"/>
        <v>0.04</v>
      </c>
      <c r="F15" s="206">
        <v>20</v>
      </c>
      <c r="G15" s="208">
        <f t="shared" si="1"/>
        <v>0.8</v>
      </c>
      <c r="H15" s="206">
        <v>4</v>
      </c>
      <c r="I15" s="208">
        <f t="shared" si="2"/>
        <v>0.16</v>
      </c>
      <c r="K15" s="193">
        <f t="shared" si="3"/>
        <v>1</v>
      </c>
    </row>
    <row r="16" spans="1:24" ht="18" x14ac:dyDescent="0.35">
      <c r="A16" s="46">
        <v>3</v>
      </c>
      <c r="B16" s="46" t="s">
        <v>67</v>
      </c>
      <c r="C16" s="194">
        <v>27</v>
      </c>
      <c r="D16" s="206">
        <v>8</v>
      </c>
      <c r="E16" s="207">
        <f t="shared" si="0"/>
        <v>0.29629629629629628</v>
      </c>
      <c r="F16" s="206">
        <v>16</v>
      </c>
      <c r="G16" s="208">
        <f t="shared" si="1"/>
        <v>0.59259259259259256</v>
      </c>
      <c r="H16" s="206">
        <v>3</v>
      </c>
      <c r="I16" s="208">
        <f t="shared" si="2"/>
        <v>0.1111111111111111</v>
      </c>
      <c r="K16" s="193">
        <f t="shared" si="3"/>
        <v>1</v>
      </c>
    </row>
    <row r="17" spans="1:11" ht="18" x14ac:dyDescent="0.35">
      <c r="A17" s="46">
        <v>4</v>
      </c>
      <c r="B17" s="46" t="s">
        <v>68</v>
      </c>
      <c r="C17" s="194">
        <v>28</v>
      </c>
      <c r="D17" s="206">
        <v>11</v>
      </c>
      <c r="E17" s="207">
        <f t="shared" si="0"/>
        <v>0.39285714285714285</v>
      </c>
      <c r="F17" s="206">
        <v>16</v>
      </c>
      <c r="G17" s="208">
        <f t="shared" si="1"/>
        <v>0.5714285714285714</v>
      </c>
      <c r="H17" s="206">
        <v>1</v>
      </c>
      <c r="I17" s="208">
        <f t="shared" si="2"/>
        <v>3.5714285714285712E-2</v>
      </c>
      <c r="K17" s="193">
        <f t="shared" si="3"/>
        <v>1</v>
      </c>
    </row>
    <row r="18" spans="1:11" ht="18" x14ac:dyDescent="0.35">
      <c r="A18" s="46">
        <v>5</v>
      </c>
      <c r="B18" s="46" t="s">
        <v>69</v>
      </c>
      <c r="C18" s="194">
        <v>27</v>
      </c>
      <c r="D18" s="206">
        <v>14</v>
      </c>
      <c r="E18" s="207">
        <f t="shared" si="0"/>
        <v>0.51851851851851849</v>
      </c>
      <c r="F18" s="206">
        <v>11</v>
      </c>
      <c r="G18" s="208">
        <f t="shared" si="1"/>
        <v>0.40740740740740738</v>
      </c>
      <c r="H18" s="206">
        <v>2</v>
      </c>
      <c r="I18" s="208">
        <f t="shared" si="2"/>
        <v>7.407407407407407E-2</v>
      </c>
      <c r="K18" s="193">
        <f t="shared" si="3"/>
        <v>1</v>
      </c>
    </row>
    <row r="19" spans="1:11" ht="18" x14ac:dyDescent="0.35">
      <c r="A19" s="46">
        <v>6</v>
      </c>
      <c r="B19" s="46" t="s">
        <v>70</v>
      </c>
      <c r="C19" s="194">
        <v>27</v>
      </c>
      <c r="D19" s="206">
        <v>10</v>
      </c>
      <c r="E19" s="207">
        <f t="shared" si="0"/>
        <v>0.37037037037037035</v>
      </c>
      <c r="F19" s="206">
        <v>15</v>
      </c>
      <c r="G19" s="208">
        <f t="shared" si="1"/>
        <v>0.55555555555555558</v>
      </c>
      <c r="H19" s="206">
        <v>2</v>
      </c>
      <c r="I19" s="208">
        <f t="shared" si="2"/>
        <v>7.407407407407407E-2</v>
      </c>
      <c r="K19" s="193">
        <f t="shared" si="3"/>
        <v>1</v>
      </c>
    </row>
    <row r="20" spans="1:11" ht="18" x14ac:dyDescent="0.35">
      <c r="A20" s="336" t="s">
        <v>56</v>
      </c>
      <c r="B20" s="270"/>
      <c r="C20" s="195">
        <f t="shared" ref="C20:D20" si="5">SUM(C14:C19)</f>
        <v>162</v>
      </c>
      <c r="D20" s="203">
        <f t="shared" si="5"/>
        <v>56</v>
      </c>
      <c r="E20" s="209">
        <f t="shared" si="0"/>
        <v>0.34567901234567899</v>
      </c>
      <c r="F20" s="210">
        <f>SUM(F14:F19)</f>
        <v>94</v>
      </c>
      <c r="G20" s="211">
        <f t="shared" si="1"/>
        <v>0.58024691358024694</v>
      </c>
      <c r="H20" s="210">
        <f>SUM(H15:H19)</f>
        <v>12</v>
      </c>
      <c r="I20" s="211">
        <f t="shared" si="2"/>
        <v>7.407407407407407E-2</v>
      </c>
      <c r="K20" s="193">
        <f t="shared" si="3"/>
        <v>1</v>
      </c>
    </row>
    <row r="21" spans="1:11" ht="18" x14ac:dyDescent="0.35">
      <c r="A21" s="46">
        <v>1</v>
      </c>
      <c r="B21" s="46" t="s">
        <v>58</v>
      </c>
      <c r="C21" s="47">
        <v>33</v>
      </c>
      <c r="D21" s="205">
        <v>8</v>
      </c>
      <c r="E21" s="208">
        <f t="shared" si="0"/>
        <v>0.24242424242424243</v>
      </c>
      <c r="F21" s="205">
        <v>25</v>
      </c>
      <c r="G21" s="208">
        <f t="shared" si="1"/>
        <v>0.75757575757575757</v>
      </c>
      <c r="H21" s="205">
        <v>0</v>
      </c>
      <c r="I21" s="208">
        <f t="shared" si="2"/>
        <v>0</v>
      </c>
      <c r="K21" s="193">
        <f t="shared" si="3"/>
        <v>1</v>
      </c>
    </row>
    <row r="22" spans="1:11" ht="18" x14ac:dyDescent="0.35">
      <c r="A22" s="46">
        <v>2</v>
      </c>
      <c r="B22" s="46" t="s">
        <v>59</v>
      </c>
      <c r="C22" s="194">
        <v>32</v>
      </c>
      <c r="D22" s="206">
        <v>5</v>
      </c>
      <c r="E22" s="208">
        <f t="shared" si="0"/>
        <v>0.15625</v>
      </c>
      <c r="F22" s="206">
        <v>24</v>
      </c>
      <c r="G22" s="208">
        <f t="shared" si="1"/>
        <v>0.75</v>
      </c>
      <c r="H22" s="206">
        <v>3</v>
      </c>
      <c r="I22" s="208">
        <f t="shared" si="2"/>
        <v>9.375E-2</v>
      </c>
      <c r="K22" s="193">
        <f t="shared" si="3"/>
        <v>1</v>
      </c>
    </row>
    <row r="23" spans="1:11" ht="18" x14ac:dyDescent="0.35">
      <c r="A23" s="46">
        <v>3</v>
      </c>
      <c r="B23" s="46" t="s">
        <v>60</v>
      </c>
      <c r="C23" s="194">
        <v>32</v>
      </c>
      <c r="D23" s="206">
        <v>8</v>
      </c>
      <c r="E23" s="208">
        <f t="shared" si="0"/>
        <v>0.25</v>
      </c>
      <c r="F23" s="206">
        <v>21</v>
      </c>
      <c r="G23" s="208">
        <f t="shared" si="1"/>
        <v>0.65625</v>
      </c>
      <c r="H23" s="206">
        <v>3</v>
      </c>
      <c r="I23" s="208">
        <f t="shared" si="2"/>
        <v>9.375E-2</v>
      </c>
      <c r="K23" s="193">
        <f t="shared" si="3"/>
        <v>1</v>
      </c>
    </row>
    <row r="24" spans="1:11" ht="18" x14ac:dyDescent="0.35">
      <c r="A24" s="46">
        <v>4</v>
      </c>
      <c r="B24" s="46" t="s">
        <v>61</v>
      </c>
      <c r="C24" s="194">
        <v>28</v>
      </c>
      <c r="D24" s="206">
        <v>8</v>
      </c>
      <c r="E24" s="208">
        <f t="shared" si="0"/>
        <v>0.2857142857142857</v>
      </c>
      <c r="F24" s="206">
        <v>17</v>
      </c>
      <c r="G24" s="208">
        <f t="shared" si="1"/>
        <v>0.6071428571428571</v>
      </c>
      <c r="H24" s="206">
        <v>3</v>
      </c>
      <c r="I24" s="208">
        <f t="shared" si="2"/>
        <v>0.10714285714285714</v>
      </c>
      <c r="K24" s="193">
        <f t="shared" si="3"/>
        <v>0.99999999999999989</v>
      </c>
    </row>
    <row r="25" spans="1:11" ht="18" x14ac:dyDescent="0.35">
      <c r="A25" s="46">
        <v>5</v>
      </c>
      <c r="B25" s="46" t="s">
        <v>62</v>
      </c>
      <c r="C25" s="194">
        <v>33</v>
      </c>
      <c r="D25" s="206">
        <v>8</v>
      </c>
      <c r="E25" s="208">
        <f t="shared" si="0"/>
        <v>0.24242424242424243</v>
      </c>
      <c r="F25" s="206">
        <v>22</v>
      </c>
      <c r="G25" s="208">
        <f t="shared" si="1"/>
        <v>0.66666666666666663</v>
      </c>
      <c r="H25" s="206">
        <v>3</v>
      </c>
      <c r="I25" s="208">
        <f t="shared" si="2"/>
        <v>9.0909090909090912E-2</v>
      </c>
      <c r="K25" s="193">
        <f t="shared" si="3"/>
        <v>1</v>
      </c>
    </row>
    <row r="26" spans="1:11" ht="18" x14ac:dyDescent="0.35">
      <c r="A26" s="336" t="s">
        <v>56</v>
      </c>
      <c r="B26" s="270"/>
      <c r="C26" s="201">
        <f t="shared" ref="C26:D26" si="6">SUM(C21:C25)</f>
        <v>158</v>
      </c>
      <c r="D26" s="203">
        <f t="shared" si="6"/>
        <v>37</v>
      </c>
      <c r="E26" s="211">
        <f t="shared" si="0"/>
        <v>0.23417721518987342</v>
      </c>
      <c r="F26" s="210">
        <f>SUM(F21:F25)</f>
        <v>109</v>
      </c>
      <c r="G26" s="211">
        <f t="shared" si="1"/>
        <v>0.689873417721519</v>
      </c>
      <c r="H26" s="210">
        <f>SUM(H21:H25)</f>
        <v>12</v>
      </c>
      <c r="I26" s="211">
        <f t="shared" si="2"/>
        <v>7.5949367088607597E-2</v>
      </c>
      <c r="K26" s="193">
        <f t="shared" si="3"/>
        <v>1</v>
      </c>
    </row>
    <row r="27" spans="1:11" ht="18" x14ac:dyDescent="0.35">
      <c r="A27" s="46">
        <v>1</v>
      </c>
      <c r="B27" s="46" t="s">
        <v>10</v>
      </c>
      <c r="C27" s="190">
        <v>32</v>
      </c>
      <c r="D27" s="205">
        <v>11</v>
      </c>
      <c r="E27" s="208">
        <f t="shared" si="0"/>
        <v>0.34375</v>
      </c>
      <c r="F27" s="205">
        <v>20</v>
      </c>
      <c r="G27" s="208">
        <f t="shared" si="1"/>
        <v>0.625</v>
      </c>
      <c r="H27" s="205">
        <v>1</v>
      </c>
      <c r="I27" s="208">
        <f t="shared" si="2"/>
        <v>3.125E-2</v>
      </c>
      <c r="K27" s="193">
        <f t="shared" si="3"/>
        <v>1</v>
      </c>
    </row>
    <row r="28" spans="1:11" ht="18" x14ac:dyDescent="0.35">
      <c r="A28" s="46">
        <v>2</v>
      </c>
      <c r="B28" s="46" t="s">
        <v>12</v>
      </c>
      <c r="C28" s="202">
        <v>32</v>
      </c>
      <c r="D28" s="206">
        <v>11</v>
      </c>
      <c r="E28" s="208">
        <f t="shared" si="0"/>
        <v>0.34375</v>
      </c>
      <c r="F28" s="206">
        <v>18</v>
      </c>
      <c r="G28" s="208">
        <f t="shared" si="1"/>
        <v>0.5625</v>
      </c>
      <c r="H28" s="206">
        <v>3</v>
      </c>
      <c r="I28" s="208">
        <f t="shared" si="2"/>
        <v>9.375E-2</v>
      </c>
      <c r="K28" s="193">
        <f t="shared" si="3"/>
        <v>1</v>
      </c>
    </row>
    <row r="29" spans="1:11" ht="18" x14ac:dyDescent="0.35">
      <c r="A29" s="46">
        <v>3</v>
      </c>
      <c r="B29" s="46" t="s">
        <v>13</v>
      </c>
      <c r="C29" s="202">
        <v>32</v>
      </c>
      <c r="D29" s="206">
        <v>6</v>
      </c>
      <c r="E29" s="208">
        <f t="shared" si="0"/>
        <v>0.1875</v>
      </c>
      <c r="F29" s="206">
        <v>24</v>
      </c>
      <c r="G29" s="208">
        <f t="shared" si="1"/>
        <v>0.75</v>
      </c>
      <c r="H29" s="206">
        <v>2</v>
      </c>
      <c r="I29" s="208">
        <f t="shared" si="2"/>
        <v>6.25E-2</v>
      </c>
      <c r="K29" s="193">
        <f t="shared" si="3"/>
        <v>1</v>
      </c>
    </row>
    <row r="30" spans="1:11" ht="18" x14ac:dyDescent="0.35">
      <c r="A30" s="46">
        <v>4</v>
      </c>
      <c r="B30" s="46" t="s">
        <v>16</v>
      </c>
      <c r="C30" s="202">
        <v>29</v>
      </c>
      <c r="D30" s="206">
        <v>13</v>
      </c>
      <c r="E30" s="208">
        <f t="shared" si="0"/>
        <v>0.44827586206896552</v>
      </c>
      <c r="F30" s="206">
        <v>15</v>
      </c>
      <c r="G30" s="208">
        <f t="shared" si="1"/>
        <v>0.51724137931034486</v>
      </c>
      <c r="H30" s="206">
        <v>1</v>
      </c>
      <c r="I30" s="208">
        <f t="shared" si="2"/>
        <v>3.4482758620689655E-2</v>
      </c>
      <c r="K30" s="193">
        <f t="shared" si="3"/>
        <v>1</v>
      </c>
    </row>
    <row r="31" spans="1:11" ht="18" x14ac:dyDescent="0.35">
      <c r="A31" s="46">
        <v>5</v>
      </c>
      <c r="B31" s="46" t="s">
        <v>17</v>
      </c>
      <c r="C31" s="202">
        <v>31</v>
      </c>
      <c r="D31" s="206">
        <v>14</v>
      </c>
      <c r="E31" s="208">
        <f t="shared" si="0"/>
        <v>0.45161290322580644</v>
      </c>
      <c r="F31" s="206">
        <v>17</v>
      </c>
      <c r="G31" s="208">
        <f t="shared" si="1"/>
        <v>0.54838709677419351</v>
      </c>
      <c r="H31" s="206">
        <v>0</v>
      </c>
      <c r="I31" s="208">
        <f t="shared" si="2"/>
        <v>0</v>
      </c>
      <c r="K31" s="193">
        <f t="shared" si="3"/>
        <v>1</v>
      </c>
    </row>
    <row r="32" spans="1:11" ht="18" x14ac:dyDescent="0.35">
      <c r="A32" s="46">
        <v>6</v>
      </c>
      <c r="B32" s="46" t="s">
        <v>19</v>
      </c>
      <c r="C32" s="202">
        <v>29</v>
      </c>
      <c r="D32" s="206">
        <v>17</v>
      </c>
      <c r="E32" s="208">
        <f t="shared" si="0"/>
        <v>0.58620689655172409</v>
      </c>
      <c r="F32" s="206">
        <v>10</v>
      </c>
      <c r="G32" s="208">
        <f t="shared" si="1"/>
        <v>0.34482758620689657</v>
      </c>
      <c r="H32" s="206">
        <v>2</v>
      </c>
      <c r="I32" s="208">
        <f t="shared" si="2"/>
        <v>6.8965517241379309E-2</v>
      </c>
      <c r="K32" s="193">
        <f t="shared" si="3"/>
        <v>1</v>
      </c>
    </row>
    <row r="33" spans="1:11" ht="18" x14ac:dyDescent="0.35">
      <c r="A33" s="336" t="s">
        <v>56</v>
      </c>
      <c r="B33" s="270"/>
      <c r="C33" s="203">
        <f t="shared" ref="C33:D33" si="7">SUM(C27:C32)</f>
        <v>185</v>
      </c>
      <c r="D33" s="203">
        <f t="shared" si="7"/>
        <v>72</v>
      </c>
      <c r="E33" s="211">
        <f t="shared" si="0"/>
        <v>0.38918918918918921</v>
      </c>
      <c r="F33" s="210">
        <f>SUM(F27:F32)</f>
        <v>104</v>
      </c>
      <c r="G33" s="211">
        <f t="shared" si="1"/>
        <v>0.56216216216216219</v>
      </c>
      <c r="H33" s="210">
        <f>SUM(H27:H32)</f>
        <v>9</v>
      </c>
      <c r="I33" s="211">
        <f t="shared" si="2"/>
        <v>4.8648648648648651E-2</v>
      </c>
      <c r="K33" s="193">
        <f t="shared" si="3"/>
        <v>1</v>
      </c>
    </row>
    <row r="34" spans="1:11" ht="18" x14ac:dyDescent="0.35">
      <c r="A34" s="336" t="s">
        <v>123</v>
      </c>
      <c r="B34" s="270"/>
      <c r="C34" s="196">
        <f t="shared" ref="C34:D34" si="8">C33+C26+C20+C13</f>
        <v>659</v>
      </c>
      <c r="D34" s="196">
        <f t="shared" si="8"/>
        <v>202</v>
      </c>
      <c r="E34" s="211">
        <f t="shared" si="0"/>
        <v>0.30652503793626706</v>
      </c>
      <c r="F34" s="212">
        <f>F13+F20+F26+F33</f>
        <v>403</v>
      </c>
      <c r="G34" s="211">
        <f t="shared" si="1"/>
        <v>0.61153262518968132</v>
      </c>
      <c r="H34" s="212">
        <f>H13+H20+H26+H33</f>
        <v>54</v>
      </c>
      <c r="I34" s="211">
        <f t="shared" si="2"/>
        <v>8.1942336874051599E-2</v>
      </c>
      <c r="K34" s="193">
        <f t="shared" si="3"/>
        <v>1</v>
      </c>
    </row>
  </sheetData>
  <mergeCells count="10">
    <mergeCell ref="A34:B34"/>
    <mergeCell ref="A6:A7"/>
    <mergeCell ref="B6:B7"/>
    <mergeCell ref="C6:C7"/>
    <mergeCell ref="A4:I4"/>
    <mergeCell ref="D6:I6"/>
    <mergeCell ref="A13:B13"/>
    <mergeCell ref="A20:B20"/>
    <mergeCell ref="A26:B26"/>
    <mergeCell ref="A33:B33"/>
  </mergeCells>
  <pageMargins left="0.7" right="0.19" top="0.75" bottom="0.75" header="0.3" footer="0.3"/>
  <pageSetup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835"/>
  <sheetViews>
    <sheetView zoomScale="110" zoomScaleNormal="110" workbookViewId="0">
      <selection activeCell="J3" sqref="J3"/>
    </sheetView>
  </sheetViews>
  <sheetFormatPr defaultColWidth="12.6640625" defaultRowHeight="15.75" customHeight="1" x14ac:dyDescent="0.25"/>
  <cols>
    <col min="1" max="1" width="7" style="24" customWidth="1"/>
    <col min="2" max="4" width="8.44140625" style="24" customWidth="1"/>
    <col min="5" max="5" width="9.6640625" style="24" customWidth="1"/>
    <col min="6" max="6" width="8.109375" style="24" customWidth="1"/>
    <col min="7" max="7" width="9.44140625" style="24" customWidth="1"/>
    <col min="8" max="8" width="8.109375" style="24" customWidth="1"/>
    <col min="9" max="9" width="8.33203125" style="24" customWidth="1"/>
    <col min="10" max="10" width="7.44140625" style="24" customWidth="1"/>
    <col min="11" max="11" width="8.88671875" style="24" customWidth="1"/>
    <col min="12" max="16384" width="12.6640625" style="24"/>
  </cols>
  <sheetData>
    <row r="1" spans="1:24" s="41" customFormat="1" ht="18" x14ac:dyDescent="0.35">
      <c r="A1" s="204" t="s">
        <v>0</v>
      </c>
      <c r="J1" s="43"/>
      <c r="K1" s="43"/>
    </row>
    <row r="2" spans="1:24" s="41" customFormat="1" ht="21" customHeight="1" x14ac:dyDescent="0.35">
      <c r="A2" s="58" t="s">
        <v>1</v>
      </c>
      <c r="J2" s="43"/>
      <c r="K2" s="43"/>
    </row>
    <row r="3" spans="1:24" s="41" customFormat="1" ht="18" x14ac:dyDescent="0.35">
      <c r="J3" s="43"/>
      <c r="K3" s="43"/>
    </row>
    <row r="4" spans="1:24" s="41" customFormat="1" ht="18" x14ac:dyDescent="0.35">
      <c r="A4" s="276" t="s">
        <v>224</v>
      </c>
      <c r="B4" s="276"/>
      <c r="C4" s="276"/>
      <c r="D4" s="276"/>
      <c r="E4" s="276"/>
      <c r="F4" s="276"/>
      <c r="G4" s="276"/>
      <c r="H4" s="276"/>
      <c r="I4" s="276"/>
      <c r="J4" s="58"/>
      <c r="K4" s="58"/>
    </row>
    <row r="5" spans="1:24" ht="13.2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24" s="41" customFormat="1" ht="18" x14ac:dyDescent="0.35">
      <c r="A6" s="272" t="s">
        <v>4</v>
      </c>
      <c r="B6" s="272" t="s">
        <v>5</v>
      </c>
      <c r="C6" s="272" t="s">
        <v>6</v>
      </c>
      <c r="D6" s="268" t="s">
        <v>222</v>
      </c>
      <c r="E6" s="337"/>
      <c r="F6" s="337"/>
      <c r="G6" s="337"/>
      <c r="H6" s="337"/>
      <c r="I6" s="338"/>
      <c r="J6" s="46"/>
      <c r="K6" s="46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</row>
    <row r="7" spans="1:24" s="41" customFormat="1" ht="18" x14ac:dyDescent="0.35">
      <c r="A7" s="327"/>
      <c r="B7" s="327"/>
      <c r="C7" s="327"/>
      <c r="D7" s="189">
        <v>44843</v>
      </c>
      <c r="E7" s="46" t="s">
        <v>8</v>
      </c>
      <c r="F7" s="189">
        <v>44780</v>
      </c>
      <c r="G7" s="46" t="s">
        <v>8</v>
      </c>
      <c r="H7" s="189">
        <v>44717</v>
      </c>
      <c r="I7" s="46" t="s">
        <v>8</v>
      </c>
      <c r="J7" s="46" t="s">
        <v>124</v>
      </c>
      <c r="K7" s="46" t="s">
        <v>8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</row>
    <row r="8" spans="1:24" s="41" customFormat="1" ht="18" x14ac:dyDescent="0.35">
      <c r="A8" s="46">
        <v>1</v>
      </c>
      <c r="B8" s="46" t="s">
        <v>108</v>
      </c>
      <c r="C8" s="47">
        <v>33</v>
      </c>
      <c r="D8" s="190">
        <v>19</v>
      </c>
      <c r="E8" s="191">
        <f>D8/C8</f>
        <v>0.5757575757575758</v>
      </c>
      <c r="F8" s="190">
        <v>6</v>
      </c>
      <c r="G8" s="191">
        <f t="shared" ref="G8:G34" si="0">F8/C8</f>
        <v>0.18181818181818182</v>
      </c>
      <c r="H8" s="190">
        <v>5</v>
      </c>
      <c r="I8" s="191">
        <f t="shared" ref="I8:I34" si="1">H8/C8</f>
        <v>0.15151515151515152</v>
      </c>
      <c r="J8" s="46">
        <v>3</v>
      </c>
      <c r="K8" s="192">
        <f t="shared" ref="K8:K34" si="2">J8/C8</f>
        <v>9.0909090909090912E-2</v>
      </c>
      <c r="L8" s="193">
        <f t="shared" ref="L8:L34" si="3">E8+G8+I8+K8</f>
        <v>1</v>
      </c>
    </row>
    <row r="9" spans="1:24" s="41" customFormat="1" ht="18" x14ac:dyDescent="0.35">
      <c r="A9" s="46">
        <v>2</v>
      </c>
      <c r="B9" s="46" t="s">
        <v>109</v>
      </c>
      <c r="C9" s="194">
        <v>34</v>
      </c>
      <c r="D9" s="190">
        <v>8</v>
      </c>
      <c r="E9" s="191">
        <f t="shared" ref="E9:E34" si="4">D9/C9</f>
        <v>0.23529411764705882</v>
      </c>
      <c r="F9" s="190">
        <v>10</v>
      </c>
      <c r="G9" s="191">
        <f t="shared" si="0"/>
        <v>0.29411764705882354</v>
      </c>
      <c r="H9" s="190">
        <v>11</v>
      </c>
      <c r="I9" s="191">
        <f t="shared" si="1"/>
        <v>0.3235294117647059</v>
      </c>
      <c r="J9" s="46">
        <v>5</v>
      </c>
      <c r="K9" s="192">
        <f t="shared" si="2"/>
        <v>0.14705882352941177</v>
      </c>
      <c r="L9" s="193">
        <f t="shared" si="3"/>
        <v>1</v>
      </c>
    </row>
    <row r="10" spans="1:24" s="41" customFormat="1" ht="18" x14ac:dyDescent="0.35">
      <c r="A10" s="46">
        <v>3</v>
      </c>
      <c r="B10" s="46" t="s">
        <v>110</v>
      </c>
      <c r="C10" s="194">
        <v>31</v>
      </c>
      <c r="D10" s="190">
        <v>7</v>
      </c>
      <c r="E10" s="191">
        <f t="shared" si="4"/>
        <v>0.22580645161290322</v>
      </c>
      <c r="F10" s="190">
        <v>7</v>
      </c>
      <c r="G10" s="191">
        <f t="shared" si="0"/>
        <v>0.22580645161290322</v>
      </c>
      <c r="H10" s="190">
        <v>14</v>
      </c>
      <c r="I10" s="191">
        <f t="shared" si="1"/>
        <v>0.45161290322580644</v>
      </c>
      <c r="J10" s="46">
        <v>3</v>
      </c>
      <c r="K10" s="192">
        <f t="shared" si="2"/>
        <v>9.6774193548387094E-2</v>
      </c>
      <c r="L10" s="193">
        <f t="shared" si="3"/>
        <v>1</v>
      </c>
    </row>
    <row r="11" spans="1:24" s="41" customFormat="1" ht="18" x14ac:dyDescent="0.35">
      <c r="A11" s="46">
        <v>4</v>
      </c>
      <c r="B11" s="46" t="s">
        <v>111</v>
      </c>
      <c r="C11" s="194">
        <v>28</v>
      </c>
      <c r="D11" s="190">
        <v>5</v>
      </c>
      <c r="E11" s="191">
        <f t="shared" si="4"/>
        <v>0.17857142857142858</v>
      </c>
      <c r="F11" s="190">
        <v>12</v>
      </c>
      <c r="G11" s="191">
        <f t="shared" si="0"/>
        <v>0.42857142857142855</v>
      </c>
      <c r="H11" s="190">
        <v>7</v>
      </c>
      <c r="I11" s="191">
        <f t="shared" si="1"/>
        <v>0.25</v>
      </c>
      <c r="J11" s="46">
        <v>4</v>
      </c>
      <c r="K11" s="192">
        <f t="shared" si="2"/>
        <v>0.14285714285714285</v>
      </c>
      <c r="L11" s="193">
        <f t="shared" si="3"/>
        <v>1</v>
      </c>
    </row>
    <row r="12" spans="1:24" s="41" customFormat="1" ht="18" x14ac:dyDescent="0.35">
      <c r="A12" s="46">
        <v>5</v>
      </c>
      <c r="B12" s="46" t="s">
        <v>112</v>
      </c>
      <c r="C12" s="194">
        <v>28</v>
      </c>
      <c r="D12" s="190">
        <v>2</v>
      </c>
      <c r="E12" s="191">
        <f t="shared" si="4"/>
        <v>7.1428571428571425E-2</v>
      </c>
      <c r="F12" s="190">
        <v>5</v>
      </c>
      <c r="G12" s="191">
        <f t="shared" si="0"/>
        <v>0.17857142857142858</v>
      </c>
      <c r="H12" s="190">
        <v>15</v>
      </c>
      <c r="I12" s="191">
        <f t="shared" si="1"/>
        <v>0.5357142857142857</v>
      </c>
      <c r="J12" s="46">
        <v>6</v>
      </c>
      <c r="K12" s="192">
        <f t="shared" si="2"/>
        <v>0.21428571428571427</v>
      </c>
      <c r="L12" s="193">
        <f t="shared" si="3"/>
        <v>1</v>
      </c>
    </row>
    <row r="13" spans="1:24" s="41" customFormat="1" ht="18" x14ac:dyDescent="0.35">
      <c r="A13" s="336" t="s">
        <v>56</v>
      </c>
      <c r="B13" s="270"/>
      <c r="C13" s="195">
        <f t="shared" ref="C13:D13" si="5">SUM(C8:C12)</f>
        <v>154</v>
      </c>
      <c r="D13" s="196">
        <f t="shared" si="5"/>
        <v>41</v>
      </c>
      <c r="E13" s="197">
        <f t="shared" si="4"/>
        <v>0.26623376623376621</v>
      </c>
      <c r="F13" s="196">
        <f>SUM(F8:F12)</f>
        <v>40</v>
      </c>
      <c r="G13" s="197">
        <f t="shared" si="0"/>
        <v>0.25974025974025972</v>
      </c>
      <c r="H13" s="196">
        <f>SUM(H8:H12)</f>
        <v>52</v>
      </c>
      <c r="I13" s="197">
        <f t="shared" si="1"/>
        <v>0.33766233766233766</v>
      </c>
      <c r="J13" s="195">
        <f>SUM(J8:J12)</f>
        <v>21</v>
      </c>
      <c r="K13" s="198">
        <f t="shared" si="2"/>
        <v>0.13636363636363635</v>
      </c>
      <c r="L13" s="193">
        <f t="shared" si="3"/>
        <v>1</v>
      </c>
    </row>
    <row r="14" spans="1:24" s="41" customFormat="1" ht="18" x14ac:dyDescent="0.35">
      <c r="A14" s="46">
        <v>1</v>
      </c>
      <c r="B14" s="46" t="s">
        <v>65</v>
      </c>
      <c r="C14" s="47">
        <v>28</v>
      </c>
      <c r="D14" s="190">
        <v>22</v>
      </c>
      <c r="E14" s="199">
        <f t="shared" si="4"/>
        <v>0.7857142857142857</v>
      </c>
      <c r="F14" s="190">
        <v>4</v>
      </c>
      <c r="G14" s="200">
        <f t="shared" si="0"/>
        <v>0.14285714285714285</v>
      </c>
      <c r="H14" s="190">
        <v>2</v>
      </c>
      <c r="I14" s="200">
        <f t="shared" si="1"/>
        <v>7.1428571428571425E-2</v>
      </c>
      <c r="J14" s="46">
        <v>0</v>
      </c>
      <c r="K14" s="192">
        <f t="shared" si="2"/>
        <v>0</v>
      </c>
      <c r="L14" s="193">
        <f t="shared" si="3"/>
        <v>1</v>
      </c>
    </row>
    <row r="15" spans="1:24" s="41" customFormat="1" ht="18" x14ac:dyDescent="0.35">
      <c r="A15" s="46">
        <v>2</v>
      </c>
      <c r="B15" s="46" t="s">
        <v>66</v>
      </c>
      <c r="C15" s="194">
        <v>25</v>
      </c>
      <c r="D15" s="190">
        <v>9</v>
      </c>
      <c r="E15" s="199">
        <f t="shared" si="4"/>
        <v>0.36</v>
      </c>
      <c r="F15" s="190">
        <v>9</v>
      </c>
      <c r="G15" s="200">
        <f t="shared" si="0"/>
        <v>0.36</v>
      </c>
      <c r="H15" s="190">
        <v>3</v>
      </c>
      <c r="I15" s="200">
        <f t="shared" si="1"/>
        <v>0.12</v>
      </c>
      <c r="J15" s="46">
        <v>4</v>
      </c>
      <c r="K15" s="192">
        <f t="shared" si="2"/>
        <v>0.16</v>
      </c>
      <c r="L15" s="193">
        <f t="shared" si="3"/>
        <v>1</v>
      </c>
    </row>
    <row r="16" spans="1:24" s="41" customFormat="1" ht="18" x14ac:dyDescent="0.35">
      <c r="A16" s="46">
        <v>3</v>
      </c>
      <c r="B16" s="46" t="s">
        <v>67</v>
      </c>
      <c r="C16" s="194">
        <v>27</v>
      </c>
      <c r="D16" s="190">
        <v>11</v>
      </c>
      <c r="E16" s="199">
        <f t="shared" si="4"/>
        <v>0.40740740740740738</v>
      </c>
      <c r="F16" s="190">
        <v>10</v>
      </c>
      <c r="G16" s="200">
        <f t="shared" si="0"/>
        <v>0.37037037037037035</v>
      </c>
      <c r="H16" s="190">
        <v>4</v>
      </c>
      <c r="I16" s="200">
        <f t="shared" si="1"/>
        <v>0.14814814814814814</v>
      </c>
      <c r="J16" s="46">
        <v>2</v>
      </c>
      <c r="K16" s="192">
        <f t="shared" si="2"/>
        <v>7.407407407407407E-2</v>
      </c>
      <c r="L16" s="193">
        <f t="shared" si="3"/>
        <v>0.99999999999999989</v>
      </c>
    </row>
    <row r="17" spans="1:12" s="41" customFormat="1" ht="18" x14ac:dyDescent="0.35">
      <c r="A17" s="46">
        <v>4</v>
      </c>
      <c r="B17" s="46" t="s">
        <v>68</v>
      </c>
      <c r="C17" s="194">
        <v>28</v>
      </c>
      <c r="D17" s="190">
        <v>19</v>
      </c>
      <c r="E17" s="199">
        <f t="shared" si="4"/>
        <v>0.6785714285714286</v>
      </c>
      <c r="F17" s="190">
        <v>6</v>
      </c>
      <c r="G17" s="200">
        <f t="shared" si="0"/>
        <v>0.21428571428571427</v>
      </c>
      <c r="H17" s="190">
        <v>3</v>
      </c>
      <c r="I17" s="200">
        <f t="shared" si="1"/>
        <v>0.10714285714285714</v>
      </c>
      <c r="J17" s="46">
        <v>0</v>
      </c>
      <c r="K17" s="192">
        <f t="shared" si="2"/>
        <v>0</v>
      </c>
      <c r="L17" s="193">
        <f t="shared" si="3"/>
        <v>1</v>
      </c>
    </row>
    <row r="18" spans="1:12" s="41" customFormat="1" ht="18" x14ac:dyDescent="0.35">
      <c r="A18" s="46">
        <v>5</v>
      </c>
      <c r="B18" s="46" t="s">
        <v>69</v>
      </c>
      <c r="C18" s="194">
        <v>27</v>
      </c>
      <c r="D18" s="190">
        <v>22</v>
      </c>
      <c r="E18" s="199">
        <f t="shared" si="4"/>
        <v>0.81481481481481477</v>
      </c>
      <c r="F18" s="190">
        <v>1</v>
      </c>
      <c r="G18" s="200">
        <f t="shared" si="0"/>
        <v>3.7037037037037035E-2</v>
      </c>
      <c r="H18" s="190">
        <v>4</v>
      </c>
      <c r="I18" s="200">
        <f t="shared" si="1"/>
        <v>0.14814814814814814</v>
      </c>
      <c r="J18" s="46">
        <v>0</v>
      </c>
      <c r="K18" s="192">
        <f t="shared" si="2"/>
        <v>0</v>
      </c>
      <c r="L18" s="193">
        <f t="shared" si="3"/>
        <v>1</v>
      </c>
    </row>
    <row r="19" spans="1:12" s="41" customFormat="1" ht="18" x14ac:dyDescent="0.35">
      <c r="A19" s="46">
        <v>6</v>
      </c>
      <c r="B19" s="46" t="s">
        <v>70</v>
      </c>
      <c r="C19" s="194">
        <v>27</v>
      </c>
      <c r="D19" s="190">
        <v>10</v>
      </c>
      <c r="E19" s="199">
        <f t="shared" si="4"/>
        <v>0.37037037037037035</v>
      </c>
      <c r="F19" s="190">
        <v>4</v>
      </c>
      <c r="G19" s="200">
        <f t="shared" si="0"/>
        <v>0.14814814814814814</v>
      </c>
      <c r="H19" s="190">
        <v>11</v>
      </c>
      <c r="I19" s="200">
        <f t="shared" si="1"/>
        <v>0.40740740740740738</v>
      </c>
      <c r="J19" s="46">
        <v>2</v>
      </c>
      <c r="K19" s="192">
        <f t="shared" si="2"/>
        <v>7.407407407407407E-2</v>
      </c>
      <c r="L19" s="193">
        <f t="shared" si="3"/>
        <v>0.99999999999999989</v>
      </c>
    </row>
    <row r="20" spans="1:12" s="41" customFormat="1" ht="18" x14ac:dyDescent="0.35">
      <c r="A20" s="336" t="s">
        <v>56</v>
      </c>
      <c r="B20" s="270"/>
      <c r="C20" s="195">
        <f t="shared" ref="C20:D20" si="6">SUM(C14:C19)</f>
        <v>162</v>
      </c>
      <c r="D20" s="196">
        <f t="shared" si="6"/>
        <v>93</v>
      </c>
      <c r="E20" s="198">
        <f t="shared" si="4"/>
        <v>0.57407407407407407</v>
      </c>
      <c r="F20" s="196">
        <f>SUM(F14:F19)</f>
        <v>34</v>
      </c>
      <c r="G20" s="197">
        <f t="shared" si="0"/>
        <v>0.20987654320987653</v>
      </c>
      <c r="H20" s="196">
        <f>SUM(H14:H19)</f>
        <v>27</v>
      </c>
      <c r="I20" s="197">
        <f t="shared" si="1"/>
        <v>0.16666666666666666</v>
      </c>
      <c r="J20" s="195">
        <f>SUM(J14:J19)</f>
        <v>8</v>
      </c>
      <c r="K20" s="198">
        <f t="shared" si="2"/>
        <v>4.9382716049382713E-2</v>
      </c>
      <c r="L20" s="193">
        <f t="shared" si="3"/>
        <v>0.99999999999999989</v>
      </c>
    </row>
    <row r="21" spans="1:12" s="41" customFormat="1" ht="18" x14ac:dyDescent="0.35">
      <c r="A21" s="46">
        <v>1</v>
      </c>
      <c r="B21" s="46" t="s">
        <v>58</v>
      </c>
      <c r="C21" s="47">
        <v>33</v>
      </c>
      <c r="D21" s="190">
        <v>20</v>
      </c>
      <c r="E21" s="200">
        <f t="shared" si="4"/>
        <v>0.60606060606060608</v>
      </c>
      <c r="F21" s="190">
        <v>12</v>
      </c>
      <c r="G21" s="200">
        <f t="shared" si="0"/>
        <v>0.36363636363636365</v>
      </c>
      <c r="H21" s="190">
        <v>1</v>
      </c>
      <c r="I21" s="200">
        <f t="shared" si="1"/>
        <v>3.0303030303030304E-2</v>
      </c>
      <c r="J21" s="46">
        <v>0</v>
      </c>
      <c r="K21" s="192">
        <f t="shared" si="2"/>
        <v>0</v>
      </c>
      <c r="L21" s="193">
        <f t="shared" si="3"/>
        <v>1</v>
      </c>
    </row>
    <row r="22" spans="1:12" s="41" customFormat="1" ht="18" x14ac:dyDescent="0.35">
      <c r="A22" s="46">
        <v>2</v>
      </c>
      <c r="B22" s="46" t="s">
        <v>59</v>
      </c>
      <c r="C22" s="194">
        <v>32</v>
      </c>
      <c r="D22" s="190">
        <v>8</v>
      </c>
      <c r="E22" s="200">
        <f t="shared" si="4"/>
        <v>0.25</v>
      </c>
      <c r="F22" s="190">
        <v>15</v>
      </c>
      <c r="G22" s="200">
        <f t="shared" si="0"/>
        <v>0.46875</v>
      </c>
      <c r="H22" s="190">
        <v>6</v>
      </c>
      <c r="I22" s="200">
        <f t="shared" si="1"/>
        <v>0.1875</v>
      </c>
      <c r="J22" s="46">
        <v>3</v>
      </c>
      <c r="K22" s="192">
        <f t="shared" si="2"/>
        <v>9.375E-2</v>
      </c>
      <c r="L22" s="193">
        <f t="shared" si="3"/>
        <v>1</v>
      </c>
    </row>
    <row r="23" spans="1:12" s="41" customFormat="1" ht="18" x14ac:dyDescent="0.35">
      <c r="A23" s="46">
        <v>3</v>
      </c>
      <c r="B23" s="46" t="s">
        <v>60</v>
      </c>
      <c r="C23" s="194">
        <v>32</v>
      </c>
      <c r="D23" s="190">
        <v>10</v>
      </c>
      <c r="E23" s="200">
        <f t="shared" si="4"/>
        <v>0.3125</v>
      </c>
      <c r="F23" s="190">
        <v>9</v>
      </c>
      <c r="G23" s="200">
        <f t="shared" si="0"/>
        <v>0.28125</v>
      </c>
      <c r="H23" s="190">
        <v>10</v>
      </c>
      <c r="I23" s="200">
        <f t="shared" si="1"/>
        <v>0.3125</v>
      </c>
      <c r="J23" s="46">
        <v>3</v>
      </c>
      <c r="K23" s="192">
        <f t="shared" si="2"/>
        <v>9.375E-2</v>
      </c>
      <c r="L23" s="193">
        <f t="shared" si="3"/>
        <v>1</v>
      </c>
    </row>
    <row r="24" spans="1:12" s="41" customFormat="1" ht="18" x14ac:dyDescent="0.35">
      <c r="A24" s="46">
        <v>4</v>
      </c>
      <c r="B24" s="46" t="s">
        <v>61</v>
      </c>
      <c r="C24" s="194">
        <v>28</v>
      </c>
      <c r="D24" s="190">
        <v>16</v>
      </c>
      <c r="E24" s="200">
        <f t="shared" si="4"/>
        <v>0.5714285714285714</v>
      </c>
      <c r="F24" s="190">
        <v>6</v>
      </c>
      <c r="G24" s="200">
        <f t="shared" si="0"/>
        <v>0.21428571428571427</v>
      </c>
      <c r="H24" s="190">
        <v>3</v>
      </c>
      <c r="I24" s="200">
        <f t="shared" si="1"/>
        <v>0.10714285714285714</v>
      </c>
      <c r="J24" s="46">
        <v>3</v>
      </c>
      <c r="K24" s="192">
        <f t="shared" si="2"/>
        <v>0.10714285714285714</v>
      </c>
      <c r="L24" s="193">
        <f t="shared" si="3"/>
        <v>0.99999999999999989</v>
      </c>
    </row>
    <row r="25" spans="1:12" s="41" customFormat="1" ht="18" x14ac:dyDescent="0.35">
      <c r="A25" s="46">
        <v>5</v>
      </c>
      <c r="B25" s="46" t="s">
        <v>62</v>
      </c>
      <c r="C25" s="194">
        <v>33</v>
      </c>
      <c r="D25" s="190">
        <v>15</v>
      </c>
      <c r="E25" s="200">
        <f t="shared" si="4"/>
        <v>0.45454545454545453</v>
      </c>
      <c r="F25" s="190">
        <v>8</v>
      </c>
      <c r="G25" s="200">
        <f t="shared" si="0"/>
        <v>0.24242424242424243</v>
      </c>
      <c r="H25" s="190">
        <v>7</v>
      </c>
      <c r="I25" s="200">
        <f t="shared" si="1"/>
        <v>0.21212121212121213</v>
      </c>
      <c r="J25" s="46">
        <v>3</v>
      </c>
      <c r="K25" s="192">
        <f t="shared" si="2"/>
        <v>9.0909090909090912E-2</v>
      </c>
      <c r="L25" s="193">
        <f t="shared" si="3"/>
        <v>1</v>
      </c>
    </row>
    <row r="26" spans="1:12" s="41" customFormat="1" ht="18" x14ac:dyDescent="0.35">
      <c r="A26" s="336" t="s">
        <v>56</v>
      </c>
      <c r="B26" s="270"/>
      <c r="C26" s="201">
        <f t="shared" ref="C26:D26" si="7">SUM(C21:C25)</f>
        <v>158</v>
      </c>
      <c r="D26" s="196">
        <f t="shared" si="7"/>
        <v>69</v>
      </c>
      <c r="E26" s="197">
        <f t="shared" si="4"/>
        <v>0.43670886075949367</v>
      </c>
      <c r="F26" s="196">
        <f>SUM(F21:F25)</f>
        <v>50</v>
      </c>
      <c r="G26" s="197">
        <f t="shared" si="0"/>
        <v>0.31645569620253167</v>
      </c>
      <c r="H26" s="196">
        <f>SUM(H21:H25)</f>
        <v>27</v>
      </c>
      <c r="I26" s="197">
        <f t="shared" si="1"/>
        <v>0.17088607594936708</v>
      </c>
      <c r="J26" s="195">
        <f>SUM(J21:J25)</f>
        <v>12</v>
      </c>
      <c r="K26" s="198">
        <f t="shared" si="2"/>
        <v>7.5949367088607597E-2</v>
      </c>
      <c r="L26" s="193">
        <f t="shared" si="3"/>
        <v>1</v>
      </c>
    </row>
    <row r="27" spans="1:12" s="41" customFormat="1" ht="18" x14ac:dyDescent="0.35">
      <c r="A27" s="46">
        <v>1</v>
      </c>
      <c r="B27" s="46" t="s">
        <v>10</v>
      </c>
      <c r="C27" s="190">
        <v>32</v>
      </c>
      <c r="D27" s="190">
        <v>16</v>
      </c>
      <c r="E27" s="200">
        <f t="shared" si="4"/>
        <v>0.5</v>
      </c>
      <c r="F27" s="190">
        <v>9</v>
      </c>
      <c r="G27" s="200">
        <f t="shared" si="0"/>
        <v>0.28125</v>
      </c>
      <c r="H27" s="190">
        <v>6</v>
      </c>
      <c r="I27" s="200">
        <f t="shared" si="1"/>
        <v>0.1875</v>
      </c>
      <c r="J27" s="46">
        <v>1</v>
      </c>
      <c r="K27" s="192">
        <f t="shared" si="2"/>
        <v>3.125E-2</v>
      </c>
      <c r="L27" s="193">
        <f t="shared" si="3"/>
        <v>1</v>
      </c>
    </row>
    <row r="28" spans="1:12" s="41" customFormat="1" ht="18" x14ac:dyDescent="0.35">
      <c r="A28" s="46">
        <v>2</v>
      </c>
      <c r="B28" s="46" t="s">
        <v>12</v>
      </c>
      <c r="C28" s="202">
        <v>32</v>
      </c>
      <c r="D28" s="190">
        <v>18</v>
      </c>
      <c r="E28" s="200">
        <f t="shared" si="4"/>
        <v>0.5625</v>
      </c>
      <c r="F28" s="190">
        <v>5</v>
      </c>
      <c r="G28" s="200">
        <f t="shared" si="0"/>
        <v>0.15625</v>
      </c>
      <c r="H28" s="190">
        <v>6</v>
      </c>
      <c r="I28" s="200">
        <f t="shared" si="1"/>
        <v>0.1875</v>
      </c>
      <c r="J28" s="46">
        <v>3</v>
      </c>
      <c r="K28" s="192">
        <f t="shared" si="2"/>
        <v>9.375E-2</v>
      </c>
      <c r="L28" s="193">
        <f t="shared" si="3"/>
        <v>1</v>
      </c>
    </row>
    <row r="29" spans="1:12" s="41" customFormat="1" ht="18" x14ac:dyDescent="0.35">
      <c r="A29" s="46">
        <v>3</v>
      </c>
      <c r="B29" s="46" t="s">
        <v>13</v>
      </c>
      <c r="C29" s="202">
        <v>32</v>
      </c>
      <c r="D29" s="190">
        <v>5</v>
      </c>
      <c r="E29" s="200">
        <f t="shared" si="4"/>
        <v>0.15625</v>
      </c>
      <c r="F29" s="190">
        <v>12</v>
      </c>
      <c r="G29" s="200">
        <f t="shared" si="0"/>
        <v>0.375</v>
      </c>
      <c r="H29" s="190">
        <v>13</v>
      </c>
      <c r="I29" s="200">
        <f t="shared" si="1"/>
        <v>0.40625</v>
      </c>
      <c r="J29" s="46">
        <v>2</v>
      </c>
      <c r="K29" s="192">
        <f t="shared" si="2"/>
        <v>6.25E-2</v>
      </c>
      <c r="L29" s="193">
        <f t="shared" si="3"/>
        <v>1</v>
      </c>
    </row>
    <row r="30" spans="1:12" s="41" customFormat="1" ht="18" x14ac:dyDescent="0.35">
      <c r="A30" s="46">
        <v>4</v>
      </c>
      <c r="B30" s="46" t="s">
        <v>16</v>
      </c>
      <c r="C30" s="202">
        <v>29</v>
      </c>
      <c r="D30" s="190">
        <v>12</v>
      </c>
      <c r="E30" s="200">
        <f t="shared" si="4"/>
        <v>0.41379310344827586</v>
      </c>
      <c r="F30" s="190">
        <v>10</v>
      </c>
      <c r="G30" s="200">
        <f t="shared" si="0"/>
        <v>0.34482758620689657</v>
      </c>
      <c r="H30" s="190">
        <v>6</v>
      </c>
      <c r="I30" s="200">
        <f t="shared" si="1"/>
        <v>0.20689655172413793</v>
      </c>
      <c r="J30" s="46">
        <v>1</v>
      </c>
      <c r="K30" s="192">
        <f t="shared" si="2"/>
        <v>3.4482758620689655E-2</v>
      </c>
      <c r="L30" s="193">
        <f t="shared" si="3"/>
        <v>0.99999999999999989</v>
      </c>
    </row>
    <row r="31" spans="1:12" s="41" customFormat="1" ht="18" x14ac:dyDescent="0.35">
      <c r="A31" s="46">
        <v>5</v>
      </c>
      <c r="B31" s="46" t="s">
        <v>17</v>
      </c>
      <c r="C31" s="202">
        <v>31</v>
      </c>
      <c r="D31" s="190">
        <v>18</v>
      </c>
      <c r="E31" s="200">
        <f t="shared" si="4"/>
        <v>0.58064516129032262</v>
      </c>
      <c r="F31" s="190">
        <v>9</v>
      </c>
      <c r="G31" s="200">
        <f t="shared" si="0"/>
        <v>0.29032258064516131</v>
      </c>
      <c r="H31" s="190">
        <v>4</v>
      </c>
      <c r="I31" s="200">
        <f t="shared" si="1"/>
        <v>0.12903225806451613</v>
      </c>
      <c r="J31" s="46">
        <v>0</v>
      </c>
      <c r="K31" s="192">
        <f t="shared" si="2"/>
        <v>0</v>
      </c>
      <c r="L31" s="193">
        <f t="shared" si="3"/>
        <v>1</v>
      </c>
    </row>
    <row r="32" spans="1:12" s="41" customFormat="1" ht="18" x14ac:dyDescent="0.35">
      <c r="A32" s="46">
        <v>6</v>
      </c>
      <c r="B32" s="46" t="s">
        <v>19</v>
      </c>
      <c r="C32" s="202">
        <v>29</v>
      </c>
      <c r="D32" s="190">
        <v>17</v>
      </c>
      <c r="E32" s="200">
        <f t="shared" si="4"/>
        <v>0.58620689655172409</v>
      </c>
      <c r="F32" s="190">
        <v>6</v>
      </c>
      <c r="G32" s="200">
        <f t="shared" si="0"/>
        <v>0.20689655172413793</v>
      </c>
      <c r="H32" s="190">
        <v>4</v>
      </c>
      <c r="I32" s="200">
        <f t="shared" si="1"/>
        <v>0.13793103448275862</v>
      </c>
      <c r="J32" s="46">
        <v>2</v>
      </c>
      <c r="K32" s="192">
        <f t="shared" si="2"/>
        <v>6.8965517241379309E-2</v>
      </c>
      <c r="L32" s="193">
        <f t="shared" si="3"/>
        <v>0.99999999999999989</v>
      </c>
    </row>
    <row r="33" spans="1:12" s="41" customFormat="1" ht="18" x14ac:dyDescent="0.35">
      <c r="A33" s="268" t="s">
        <v>56</v>
      </c>
      <c r="B33" s="270"/>
      <c r="C33" s="203">
        <f t="shared" ref="C33:D33" si="8">SUM(C27:C32)</f>
        <v>185</v>
      </c>
      <c r="D33" s="196">
        <f t="shared" si="8"/>
        <v>86</v>
      </c>
      <c r="E33" s="197">
        <f t="shared" si="4"/>
        <v>0.46486486486486489</v>
      </c>
      <c r="F33" s="196">
        <f>SUM(F27:F32)</f>
        <v>51</v>
      </c>
      <c r="G33" s="197">
        <f t="shared" si="0"/>
        <v>0.27567567567567569</v>
      </c>
      <c r="H33" s="196">
        <f>SUM(H27:H32)</f>
        <v>39</v>
      </c>
      <c r="I33" s="197">
        <f t="shared" si="1"/>
        <v>0.21081081081081082</v>
      </c>
      <c r="J33" s="195">
        <f>SUM(J27:J32)</f>
        <v>9</v>
      </c>
      <c r="K33" s="198">
        <f t="shared" si="2"/>
        <v>4.8648648648648651E-2</v>
      </c>
      <c r="L33" s="193">
        <f t="shared" si="3"/>
        <v>1</v>
      </c>
    </row>
    <row r="34" spans="1:12" s="41" customFormat="1" ht="18" x14ac:dyDescent="0.35">
      <c r="A34" s="268" t="s">
        <v>56</v>
      </c>
      <c r="B34" s="270"/>
      <c r="C34" s="196">
        <f t="shared" ref="C34:D34" si="9">C33+C26+C20+C13</f>
        <v>659</v>
      </c>
      <c r="D34" s="196">
        <f t="shared" si="9"/>
        <v>289</v>
      </c>
      <c r="E34" s="197">
        <f t="shared" si="4"/>
        <v>0.43854324734446132</v>
      </c>
      <c r="F34" s="196">
        <f>F33+F26+F20+F13</f>
        <v>175</v>
      </c>
      <c r="G34" s="197">
        <f t="shared" si="0"/>
        <v>0.26555386949924126</v>
      </c>
      <c r="H34" s="196">
        <f>H33+H26+H20+H13</f>
        <v>145</v>
      </c>
      <c r="I34" s="197">
        <f t="shared" si="1"/>
        <v>0.22003034901365706</v>
      </c>
      <c r="J34" s="195">
        <f>J33+J26+J20+J13</f>
        <v>50</v>
      </c>
      <c r="K34" s="198">
        <f t="shared" si="2"/>
        <v>7.5872534142640363E-2</v>
      </c>
      <c r="L34" s="193">
        <f t="shared" si="3"/>
        <v>1</v>
      </c>
    </row>
    <row r="35" spans="1:12" ht="13.2" x14ac:dyDescent="0.25">
      <c r="J35" s="38"/>
      <c r="K35" s="38"/>
    </row>
    <row r="36" spans="1:12" ht="13.2" x14ac:dyDescent="0.25">
      <c r="J36" s="38"/>
      <c r="K36" s="38"/>
    </row>
    <row r="37" spans="1:12" ht="13.2" x14ac:dyDescent="0.25">
      <c r="J37" s="38"/>
      <c r="K37" s="38"/>
    </row>
    <row r="38" spans="1:12" ht="13.2" x14ac:dyDescent="0.25">
      <c r="J38" s="38"/>
      <c r="K38" s="38"/>
    </row>
    <row r="39" spans="1:12" ht="13.2" x14ac:dyDescent="0.25">
      <c r="J39" s="38"/>
      <c r="K39" s="38"/>
    </row>
    <row r="40" spans="1:12" ht="13.2" x14ac:dyDescent="0.25">
      <c r="J40" s="38"/>
      <c r="K40" s="38"/>
    </row>
    <row r="41" spans="1:12" ht="13.2" x14ac:dyDescent="0.25">
      <c r="J41" s="38"/>
      <c r="K41" s="38"/>
    </row>
    <row r="42" spans="1:12" ht="13.2" x14ac:dyDescent="0.25">
      <c r="J42" s="38"/>
      <c r="K42" s="38"/>
    </row>
    <row r="43" spans="1:12" ht="13.2" x14ac:dyDescent="0.25">
      <c r="J43" s="38"/>
      <c r="K43" s="38"/>
    </row>
    <row r="44" spans="1:12" ht="13.2" x14ac:dyDescent="0.25">
      <c r="J44" s="38"/>
      <c r="K44" s="38"/>
    </row>
    <row r="45" spans="1:12" ht="13.2" x14ac:dyDescent="0.25">
      <c r="J45" s="38"/>
      <c r="K45" s="38"/>
    </row>
    <row r="46" spans="1:12" ht="13.2" x14ac:dyDescent="0.25">
      <c r="J46" s="38"/>
      <c r="K46" s="38"/>
    </row>
    <row r="47" spans="1:12" ht="13.2" x14ac:dyDescent="0.25">
      <c r="J47" s="38"/>
      <c r="K47" s="38"/>
    </row>
    <row r="48" spans="1:12" ht="13.2" x14ac:dyDescent="0.25">
      <c r="J48" s="38"/>
      <c r="K48" s="38"/>
    </row>
    <row r="49" spans="10:11" ht="13.2" x14ac:dyDescent="0.25">
      <c r="J49" s="38"/>
      <c r="K49" s="38"/>
    </row>
    <row r="50" spans="10:11" ht="13.2" x14ac:dyDescent="0.25">
      <c r="J50" s="38"/>
      <c r="K50" s="38"/>
    </row>
    <row r="51" spans="10:11" ht="13.2" x14ac:dyDescent="0.25">
      <c r="J51" s="38"/>
      <c r="K51" s="38"/>
    </row>
    <row r="52" spans="10:11" ht="13.2" x14ac:dyDescent="0.25">
      <c r="J52" s="38"/>
      <c r="K52" s="38"/>
    </row>
    <row r="53" spans="10:11" ht="13.2" x14ac:dyDescent="0.25">
      <c r="J53" s="38"/>
      <c r="K53" s="38"/>
    </row>
    <row r="54" spans="10:11" ht="13.2" x14ac:dyDescent="0.25">
      <c r="J54" s="38"/>
      <c r="K54" s="38"/>
    </row>
    <row r="55" spans="10:11" ht="13.2" x14ac:dyDescent="0.25">
      <c r="J55" s="38"/>
      <c r="K55" s="38"/>
    </row>
    <row r="56" spans="10:11" ht="13.2" x14ac:dyDescent="0.25">
      <c r="J56" s="38"/>
      <c r="K56" s="38"/>
    </row>
    <row r="57" spans="10:11" ht="13.2" x14ac:dyDescent="0.25">
      <c r="J57" s="38"/>
      <c r="K57" s="38"/>
    </row>
    <row r="58" spans="10:11" ht="13.2" x14ac:dyDescent="0.25">
      <c r="J58" s="38"/>
      <c r="K58" s="38"/>
    </row>
    <row r="59" spans="10:11" ht="13.2" x14ac:dyDescent="0.25">
      <c r="J59" s="38"/>
      <c r="K59" s="38"/>
    </row>
    <row r="60" spans="10:11" ht="13.2" x14ac:dyDescent="0.25">
      <c r="J60" s="38"/>
      <c r="K60" s="38"/>
    </row>
    <row r="61" spans="10:11" ht="13.2" x14ac:dyDescent="0.25">
      <c r="J61" s="38"/>
      <c r="K61" s="38"/>
    </row>
    <row r="62" spans="10:11" ht="13.2" x14ac:dyDescent="0.25">
      <c r="J62" s="38"/>
      <c r="K62" s="38"/>
    </row>
    <row r="63" spans="10:11" ht="13.2" x14ac:dyDescent="0.25">
      <c r="J63" s="38"/>
      <c r="K63" s="38"/>
    </row>
    <row r="64" spans="10:11" ht="13.2" x14ac:dyDescent="0.25">
      <c r="J64" s="38"/>
      <c r="K64" s="38"/>
    </row>
    <row r="65" spans="10:11" ht="13.2" x14ac:dyDescent="0.25">
      <c r="J65" s="38"/>
      <c r="K65" s="38"/>
    </row>
    <row r="66" spans="10:11" ht="13.2" x14ac:dyDescent="0.25">
      <c r="J66" s="38"/>
      <c r="K66" s="38"/>
    </row>
    <row r="67" spans="10:11" ht="13.2" x14ac:dyDescent="0.25">
      <c r="J67" s="38"/>
      <c r="K67" s="38"/>
    </row>
    <row r="68" spans="10:11" ht="13.2" x14ac:dyDescent="0.25">
      <c r="J68" s="38"/>
      <c r="K68" s="38"/>
    </row>
    <row r="69" spans="10:11" ht="13.2" x14ac:dyDescent="0.25">
      <c r="J69" s="38"/>
      <c r="K69" s="38"/>
    </row>
    <row r="70" spans="10:11" ht="13.2" x14ac:dyDescent="0.25">
      <c r="J70" s="38"/>
      <c r="K70" s="38"/>
    </row>
    <row r="71" spans="10:11" ht="13.2" x14ac:dyDescent="0.25">
      <c r="J71" s="38"/>
      <c r="K71" s="38"/>
    </row>
    <row r="72" spans="10:11" ht="13.2" x14ac:dyDescent="0.25">
      <c r="J72" s="38"/>
      <c r="K72" s="38"/>
    </row>
    <row r="73" spans="10:11" ht="13.2" x14ac:dyDescent="0.25">
      <c r="J73" s="38"/>
      <c r="K73" s="38"/>
    </row>
    <row r="74" spans="10:11" ht="13.2" x14ac:dyDescent="0.25">
      <c r="J74" s="38"/>
      <c r="K74" s="38"/>
    </row>
    <row r="75" spans="10:11" ht="13.2" x14ac:dyDescent="0.25">
      <c r="J75" s="38"/>
      <c r="K75" s="38"/>
    </row>
    <row r="76" spans="10:11" ht="13.2" x14ac:dyDescent="0.25">
      <c r="J76" s="38"/>
      <c r="K76" s="38"/>
    </row>
    <row r="77" spans="10:11" ht="13.2" x14ac:dyDescent="0.25">
      <c r="J77" s="38"/>
      <c r="K77" s="38"/>
    </row>
    <row r="78" spans="10:11" ht="13.2" x14ac:dyDescent="0.25">
      <c r="J78" s="38"/>
      <c r="K78" s="38"/>
    </row>
    <row r="79" spans="10:11" ht="13.2" x14ac:dyDescent="0.25">
      <c r="J79" s="38"/>
      <c r="K79" s="38"/>
    </row>
    <row r="80" spans="10:11" ht="13.2" x14ac:dyDescent="0.25">
      <c r="J80" s="38"/>
      <c r="K80" s="38"/>
    </row>
    <row r="81" spans="10:11" ht="13.2" x14ac:dyDescent="0.25">
      <c r="J81" s="38"/>
      <c r="K81" s="38"/>
    </row>
    <row r="82" spans="10:11" ht="13.2" x14ac:dyDescent="0.25">
      <c r="J82" s="38"/>
      <c r="K82" s="38"/>
    </row>
    <row r="83" spans="10:11" ht="13.2" x14ac:dyDescent="0.25">
      <c r="J83" s="38"/>
      <c r="K83" s="38"/>
    </row>
    <row r="84" spans="10:11" ht="13.2" x14ac:dyDescent="0.25">
      <c r="J84" s="38"/>
      <c r="K84" s="38"/>
    </row>
    <row r="85" spans="10:11" ht="13.2" x14ac:dyDescent="0.25">
      <c r="J85" s="38"/>
      <c r="K85" s="38"/>
    </row>
    <row r="86" spans="10:11" ht="13.2" x14ac:dyDescent="0.25">
      <c r="J86" s="38"/>
      <c r="K86" s="38"/>
    </row>
    <row r="87" spans="10:11" ht="13.2" x14ac:dyDescent="0.25">
      <c r="J87" s="38"/>
      <c r="K87" s="38"/>
    </row>
    <row r="88" spans="10:11" ht="13.2" x14ac:dyDescent="0.25">
      <c r="J88" s="38"/>
      <c r="K88" s="38"/>
    </row>
    <row r="89" spans="10:11" ht="13.2" x14ac:dyDescent="0.25">
      <c r="J89" s="38"/>
      <c r="K89" s="38"/>
    </row>
    <row r="90" spans="10:11" ht="13.2" x14ac:dyDescent="0.25">
      <c r="J90" s="38"/>
      <c r="K90" s="38"/>
    </row>
    <row r="91" spans="10:11" ht="13.2" x14ac:dyDescent="0.25">
      <c r="J91" s="38"/>
      <c r="K91" s="38"/>
    </row>
    <row r="92" spans="10:11" ht="13.2" x14ac:dyDescent="0.25">
      <c r="J92" s="38"/>
      <c r="K92" s="38"/>
    </row>
    <row r="93" spans="10:11" ht="13.2" x14ac:dyDescent="0.25">
      <c r="J93" s="38"/>
      <c r="K93" s="38"/>
    </row>
    <row r="94" spans="10:11" ht="13.2" x14ac:dyDescent="0.25">
      <c r="J94" s="38"/>
      <c r="K94" s="38"/>
    </row>
    <row r="95" spans="10:11" ht="13.2" x14ac:dyDescent="0.25">
      <c r="J95" s="38"/>
      <c r="K95" s="38"/>
    </row>
    <row r="96" spans="10:11" ht="13.2" x14ac:dyDescent="0.25">
      <c r="J96" s="38"/>
      <c r="K96" s="38"/>
    </row>
    <row r="97" spans="10:11" ht="13.2" x14ac:dyDescent="0.25">
      <c r="J97" s="38"/>
      <c r="K97" s="38"/>
    </row>
    <row r="98" spans="10:11" ht="13.2" x14ac:dyDescent="0.25">
      <c r="J98" s="38"/>
      <c r="K98" s="38"/>
    </row>
    <row r="99" spans="10:11" ht="13.2" x14ac:dyDescent="0.25">
      <c r="J99" s="38"/>
      <c r="K99" s="38"/>
    </row>
    <row r="100" spans="10:11" ht="13.2" x14ac:dyDescent="0.25">
      <c r="J100" s="38"/>
      <c r="K100" s="38"/>
    </row>
    <row r="101" spans="10:11" ht="13.2" x14ac:dyDescent="0.25">
      <c r="J101" s="38"/>
      <c r="K101" s="38"/>
    </row>
    <row r="102" spans="10:11" ht="13.2" x14ac:dyDescent="0.25">
      <c r="J102" s="38"/>
      <c r="K102" s="38"/>
    </row>
    <row r="103" spans="10:11" ht="13.2" x14ac:dyDescent="0.25">
      <c r="J103" s="38"/>
      <c r="K103" s="38"/>
    </row>
    <row r="104" spans="10:11" ht="13.2" x14ac:dyDescent="0.25">
      <c r="J104" s="38"/>
      <c r="K104" s="38"/>
    </row>
    <row r="105" spans="10:11" ht="13.2" x14ac:dyDescent="0.25">
      <c r="J105" s="38"/>
      <c r="K105" s="38"/>
    </row>
    <row r="106" spans="10:11" ht="13.2" x14ac:dyDescent="0.25">
      <c r="J106" s="38"/>
      <c r="K106" s="38"/>
    </row>
    <row r="107" spans="10:11" ht="13.2" x14ac:dyDescent="0.25">
      <c r="J107" s="38"/>
      <c r="K107" s="38"/>
    </row>
    <row r="108" spans="10:11" ht="13.2" x14ac:dyDescent="0.25">
      <c r="J108" s="38"/>
      <c r="K108" s="38"/>
    </row>
    <row r="109" spans="10:11" ht="13.2" x14ac:dyDescent="0.25">
      <c r="J109" s="38"/>
      <c r="K109" s="38"/>
    </row>
    <row r="110" spans="10:11" ht="13.2" x14ac:dyDescent="0.25">
      <c r="J110" s="38"/>
      <c r="K110" s="38"/>
    </row>
    <row r="111" spans="10:11" ht="13.2" x14ac:dyDescent="0.25">
      <c r="J111" s="38"/>
      <c r="K111" s="38"/>
    </row>
    <row r="112" spans="10:11" ht="13.2" x14ac:dyDescent="0.25">
      <c r="J112" s="38"/>
      <c r="K112" s="38"/>
    </row>
    <row r="113" spans="10:11" ht="13.2" x14ac:dyDescent="0.25">
      <c r="J113" s="38"/>
      <c r="K113" s="38"/>
    </row>
    <row r="114" spans="10:11" ht="13.2" x14ac:dyDescent="0.25">
      <c r="J114" s="38"/>
      <c r="K114" s="38"/>
    </row>
    <row r="115" spans="10:11" ht="13.2" x14ac:dyDescent="0.25">
      <c r="J115" s="38"/>
      <c r="K115" s="38"/>
    </row>
    <row r="116" spans="10:11" ht="13.2" x14ac:dyDescent="0.25">
      <c r="J116" s="38"/>
      <c r="K116" s="38"/>
    </row>
    <row r="117" spans="10:11" ht="13.2" x14ac:dyDescent="0.25">
      <c r="J117" s="38"/>
      <c r="K117" s="38"/>
    </row>
    <row r="118" spans="10:11" ht="13.2" x14ac:dyDescent="0.25">
      <c r="J118" s="38"/>
      <c r="K118" s="38"/>
    </row>
    <row r="119" spans="10:11" ht="13.2" x14ac:dyDescent="0.25">
      <c r="J119" s="38"/>
      <c r="K119" s="38"/>
    </row>
    <row r="120" spans="10:11" ht="13.2" x14ac:dyDescent="0.25">
      <c r="J120" s="38"/>
      <c r="K120" s="38"/>
    </row>
    <row r="121" spans="10:11" ht="13.2" x14ac:dyDescent="0.25">
      <c r="J121" s="38"/>
      <c r="K121" s="38"/>
    </row>
    <row r="122" spans="10:11" ht="13.2" x14ac:dyDescent="0.25">
      <c r="J122" s="38"/>
      <c r="K122" s="38"/>
    </row>
    <row r="123" spans="10:11" ht="13.2" x14ac:dyDescent="0.25">
      <c r="J123" s="38"/>
      <c r="K123" s="38"/>
    </row>
    <row r="124" spans="10:11" ht="13.2" x14ac:dyDescent="0.25">
      <c r="J124" s="38"/>
      <c r="K124" s="38"/>
    </row>
    <row r="125" spans="10:11" ht="13.2" x14ac:dyDescent="0.25">
      <c r="J125" s="38"/>
      <c r="K125" s="38"/>
    </row>
    <row r="126" spans="10:11" ht="13.2" x14ac:dyDescent="0.25">
      <c r="J126" s="38"/>
      <c r="K126" s="38"/>
    </row>
    <row r="127" spans="10:11" ht="13.2" x14ac:dyDescent="0.25">
      <c r="J127" s="38"/>
      <c r="K127" s="38"/>
    </row>
    <row r="128" spans="10:11" ht="13.2" x14ac:dyDescent="0.25">
      <c r="J128" s="38"/>
      <c r="K128" s="38"/>
    </row>
    <row r="129" spans="10:11" ht="13.2" x14ac:dyDescent="0.25">
      <c r="J129" s="38"/>
      <c r="K129" s="38"/>
    </row>
    <row r="130" spans="10:11" ht="13.2" x14ac:dyDescent="0.25">
      <c r="J130" s="38"/>
      <c r="K130" s="38"/>
    </row>
    <row r="131" spans="10:11" ht="13.2" x14ac:dyDescent="0.25">
      <c r="J131" s="38"/>
      <c r="K131" s="38"/>
    </row>
    <row r="132" spans="10:11" ht="13.2" x14ac:dyDescent="0.25">
      <c r="J132" s="38"/>
      <c r="K132" s="38"/>
    </row>
    <row r="133" spans="10:11" ht="13.2" x14ac:dyDescent="0.25">
      <c r="J133" s="38"/>
      <c r="K133" s="38"/>
    </row>
    <row r="134" spans="10:11" ht="13.2" x14ac:dyDescent="0.25">
      <c r="J134" s="38"/>
      <c r="K134" s="38"/>
    </row>
    <row r="135" spans="10:11" ht="13.2" x14ac:dyDescent="0.25">
      <c r="J135" s="38"/>
      <c r="K135" s="38"/>
    </row>
    <row r="136" spans="10:11" ht="13.2" x14ac:dyDescent="0.25">
      <c r="J136" s="38"/>
      <c r="K136" s="38"/>
    </row>
    <row r="137" spans="10:11" ht="13.2" x14ac:dyDescent="0.25">
      <c r="J137" s="38"/>
      <c r="K137" s="38"/>
    </row>
    <row r="138" spans="10:11" ht="13.2" x14ac:dyDescent="0.25">
      <c r="J138" s="38"/>
      <c r="K138" s="38"/>
    </row>
    <row r="139" spans="10:11" ht="13.2" x14ac:dyDescent="0.25">
      <c r="J139" s="38"/>
      <c r="K139" s="38"/>
    </row>
    <row r="140" spans="10:11" ht="13.2" x14ac:dyDescent="0.25">
      <c r="J140" s="38"/>
      <c r="K140" s="38"/>
    </row>
    <row r="141" spans="10:11" ht="13.2" x14ac:dyDescent="0.25">
      <c r="J141" s="38"/>
      <c r="K141" s="38"/>
    </row>
    <row r="142" spans="10:11" ht="13.2" x14ac:dyDescent="0.25">
      <c r="J142" s="38"/>
      <c r="K142" s="38"/>
    </row>
    <row r="143" spans="10:11" ht="13.2" x14ac:dyDescent="0.25">
      <c r="J143" s="38"/>
      <c r="K143" s="38"/>
    </row>
    <row r="144" spans="10:11" ht="13.2" x14ac:dyDescent="0.25">
      <c r="J144" s="38"/>
      <c r="K144" s="38"/>
    </row>
    <row r="145" spans="10:11" ht="13.2" x14ac:dyDescent="0.25">
      <c r="J145" s="38"/>
      <c r="K145" s="38"/>
    </row>
    <row r="146" spans="10:11" ht="13.2" x14ac:dyDescent="0.25">
      <c r="J146" s="38"/>
      <c r="K146" s="38"/>
    </row>
    <row r="147" spans="10:11" ht="13.2" x14ac:dyDescent="0.25">
      <c r="J147" s="38"/>
      <c r="K147" s="38"/>
    </row>
    <row r="148" spans="10:11" ht="13.2" x14ac:dyDescent="0.25">
      <c r="J148" s="38"/>
      <c r="K148" s="38"/>
    </row>
    <row r="149" spans="10:11" ht="13.2" x14ac:dyDescent="0.25">
      <c r="J149" s="38"/>
      <c r="K149" s="38"/>
    </row>
    <row r="150" spans="10:11" ht="13.2" x14ac:dyDescent="0.25">
      <c r="J150" s="38"/>
      <c r="K150" s="38"/>
    </row>
    <row r="151" spans="10:11" ht="13.2" x14ac:dyDescent="0.25">
      <c r="J151" s="38"/>
      <c r="K151" s="38"/>
    </row>
    <row r="152" spans="10:11" ht="13.2" x14ac:dyDescent="0.25">
      <c r="J152" s="38"/>
      <c r="K152" s="38"/>
    </row>
    <row r="153" spans="10:11" ht="13.2" x14ac:dyDescent="0.25">
      <c r="J153" s="38"/>
      <c r="K153" s="38"/>
    </row>
    <row r="154" spans="10:11" ht="13.2" x14ac:dyDescent="0.25">
      <c r="J154" s="38"/>
      <c r="K154" s="38"/>
    </row>
    <row r="155" spans="10:11" ht="13.2" x14ac:dyDescent="0.25">
      <c r="J155" s="38"/>
      <c r="K155" s="38"/>
    </row>
    <row r="156" spans="10:11" ht="13.2" x14ac:dyDescent="0.25">
      <c r="J156" s="38"/>
      <c r="K156" s="38"/>
    </row>
    <row r="157" spans="10:11" ht="13.2" x14ac:dyDescent="0.25">
      <c r="J157" s="38"/>
      <c r="K157" s="38"/>
    </row>
    <row r="158" spans="10:11" ht="13.2" x14ac:dyDescent="0.25">
      <c r="J158" s="38"/>
      <c r="K158" s="38"/>
    </row>
    <row r="159" spans="10:11" ht="13.2" x14ac:dyDescent="0.25">
      <c r="J159" s="38"/>
      <c r="K159" s="38"/>
    </row>
    <row r="160" spans="10:11" ht="13.2" x14ac:dyDescent="0.25">
      <c r="J160" s="38"/>
      <c r="K160" s="38"/>
    </row>
    <row r="161" spans="10:11" ht="13.2" x14ac:dyDescent="0.25">
      <c r="J161" s="38"/>
      <c r="K161" s="38"/>
    </row>
    <row r="162" spans="10:11" ht="13.2" x14ac:dyDescent="0.25">
      <c r="J162" s="38"/>
      <c r="K162" s="38"/>
    </row>
    <row r="163" spans="10:11" ht="13.2" x14ac:dyDescent="0.25">
      <c r="J163" s="38"/>
      <c r="K163" s="38"/>
    </row>
    <row r="164" spans="10:11" ht="13.2" x14ac:dyDescent="0.25">
      <c r="J164" s="38"/>
      <c r="K164" s="38"/>
    </row>
    <row r="165" spans="10:11" ht="13.2" x14ac:dyDescent="0.25">
      <c r="J165" s="38"/>
      <c r="K165" s="38"/>
    </row>
    <row r="166" spans="10:11" ht="13.2" x14ac:dyDescent="0.25">
      <c r="J166" s="38"/>
      <c r="K166" s="38"/>
    </row>
    <row r="167" spans="10:11" ht="13.2" x14ac:dyDescent="0.25">
      <c r="J167" s="38"/>
      <c r="K167" s="38"/>
    </row>
    <row r="168" spans="10:11" ht="13.2" x14ac:dyDescent="0.25">
      <c r="J168" s="38"/>
      <c r="K168" s="38"/>
    </row>
    <row r="169" spans="10:11" ht="13.2" x14ac:dyDescent="0.25">
      <c r="J169" s="38"/>
      <c r="K169" s="38"/>
    </row>
    <row r="170" spans="10:11" ht="13.2" x14ac:dyDescent="0.25">
      <c r="J170" s="38"/>
      <c r="K170" s="38"/>
    </row>
    <row r="171" spans="10:11" ht="13.2" x14ac:dyDescent="0.25">
      <c r="J171" s="38"/>
      <c r="K171" s="38"/>
    </row>
    <row r="172" spans="10:11" ht="13.2" x14ac:dyDescent="0.25">
      <c r="J172" s="38"/>
      <c r="K172" s="38"/>
    </row>
    <row r="173" spans="10:11" ht="13.2" x14ac:dyDescent="0.25">
      <c r="J173" s="38"/>
      <c r="K173" s="38"/>
    </row>
    <row r="174" spans="10:11" ht="13.2" x14ac:dyDescent="0.25">
      <c r="J174" s="38"/>
      <c r="K174" s="38"/>
    </row>
    <row r="175" spans="10:11" ht="13.2" x14ac:dyDescent="0.25">
      <c r="J175" s="38"/>
      <c r="K175" s="38"/>
    </row>
    <row r="176" spans="10:11" ht="13.2" x14ac:dyDescent="0.25">
      <c r="J176" s="38"/>
      <c r="K176" s="38"/>
    </row>
    <row r="177" spans="10:11" ht="13.2" x14ac:dyDescent="0.25">
      <c r="J177" s="38"/>
      <c r="K177" s="38"/>
    </row>
    <row r="178" spans="10:11" ht="13.2" x14ac:dyDescent="0.25">
      <c r="J178" s="38"/>
      <c r="K178" s="38"/>
    </row>
    <row r="179" spans="10:11" ht="13.2" x14ac:dyDescent="0.25">
      <c r="J179" s="38"/>
      <c r="K179" s="38"/>
    </row>
    <row r="180" spans="10:11" ht="13.2" x14ac:dyDescent="0.25">
      <c r="J180" s="38"/>
      <c r="K180" s="38"/>
    </row>
    <row r="181" spans="10:11" ht="13.2" x14ac:dyDescent="0.25">
      <c r="J181" s="38"/>
      <c r="K181" s="38"/>
    </row>
    <row r="182" spans="10:11" ht="13.2" x14ac:dyDescent="0.25">
      <c r="J182" s="38"/>
      <c r="K182" s="38"/>
    </row>
    <row r="183" spans="10:11" ht="13.2" x14ac:dyDescent="0.25">
      <c r="J183" s="38"/>
      <c r="K183" s="38"/>
    </row>
    <row r="184" spans="10:11" ht="13.2" x14ac:dyDescent="0.25">
      <c r="J184" s="38"/>
      <c r="K184" s="38"/>
    </row>
    <row r="185" spans="10:11" ht="13.2" x14ac:dyDescent="0.25">
      <c r="J185" s="38"/>
      <c r="K185" s="38"/>
    </row>
    <row r="186" spans="10:11" ht="13.2" x14ac:dyDescent="0.25">
      <c r="J186" s="38"/>
      <c r="K186" s="38"/>
    </row>
    <row r="187" spans="10:11" ht="13.2" x14ac:dyDescent="0.25">
      <c r="J187" s="38"/>
      <c r="K187" s="38"/>
    </row>
    <row r="188" spans="10:11" ht="13.2" x14ac:dyDescent="0.25">
      <c r="J188" s="38"/>
      <c r="K188" s="38"/>
    </row>
    <row r="189" spans="10:11" ht="13.2" x14ac:dyDescent="0.25">
      <c r="J189" s="38"/>
      <c r="K189" s="38"/>
    </row>
    <row r="190" spans="10:11" ht="13.2" x14ac:dyDescent="0.25">
      <c r="J190" s="38"/>
      <c r="K190" s="38"/>
    </row>
    <row r="191" spans="10:11" ht="13.2" x14ac:dyDescent="0.25">
      <c r="J191" s="38"/>
      <c r="K191" s="38"/>
    </row>
    <row r="192" spans="10:11" ht="13.2" x14ac:dyDescent="0.25">
      <c r="J192" s="38"/>
      <c r="K192" s="38"/>
    </row>
    <row r="193" spans="10:11" ht="13.2" x14ac:dyDescent="0.25">
      <c r="J193" s="38"/>
      <c r="K193" s="38"/>
    </row>
    <row r="194" spans="10:11" ht="13.2" x14ac:dyDescent="0.25">
      <c r="J194" s="38"/>
      <c r="K194" s="38"/>
    </row>
    <row r="195" spans="10:11" ht="13.2" x14ac:dyDescent="0.25">
      <c r="J195" s="38"/>
      <c r="K195" s="38"/>
    </row>
    <row r="196" spans="10:11" ht="13.2" x14ac:dyDescent="0.25">
      <c r="J196" s="38"/>
      <c r="K196" s="38"/>
    </row>
    <row r="197" spans="10:11" ht="13.2" x14ac:dyDescent="0.25">
      <c r="J197" s="38"/>
      <c r="K197" s="38"/>
    </row>
    <row r="198" spans="10:11" ht="13.2" x14ac:dyDescent="0.25">
      <c r="J198" s="38"/>
      <c r="K198" s="38"/>
    </row>
    <row r="199" spans="10:11" ht="13.2" x14ac:dyDescent="0.25">
      <c r="J199" s="38"/>
      <c r="K199" s="38"/>
    </row>
    <row r="200" spans="10:11" ht="13.2" x14ac:dyDescent="0.25">
      <c r="J200" s="38"/>
      <c r="K200" s="38"/>
    </row>
    <row r="201" spans="10:11" ht="13.2" x14ac:dyDescent="0.25">
      <c r="J201" s="38"/>
      <c r="K201" s="38"/>
    </row>
    <row r="202" spans="10:11" ht="13.2" x14ac:dyDescent="0.25">
      <c r="J202" s="38"/>
      <c r="K202" s="38"/>
    </row>
    <row r="203" spans="10:11" ht="13.2" x14ac:dyDescent="0.25">
      <c r="J203" s="38"/>
      <c r="K203" s="38"/>
    </row>
    <row r="204" spans="10:11" ht="13.2" x14ac:dyDescent="0.25">
      <c r="J204" s="38"/>
      <c r="K204" s="38"/>
    </row>
    <row r="205" spans="10:11" ht="13.2" x14ac:dyDescent="0.25">
      <c r="J205" s="38"/>
      <c r="K205" s="38"/>
    </row>
    <row r="206" spans="10:11" ht="13.2" x14ac:dyDescent="0.25">
      <c r="J206" s="38"/>
      <c r="K206" s="38"/>
    </row>
    <row r="207" spans="10:11" ht="13.2" x14ac:dyDescent="0.25">
      <c r="J207" s="38"/>
      <c r="K207" s="38"/>
    </row>
    <row r="208" spans="10:11" ht="13.2" x14ac:dyDescent="0.25">
      <c r="J208" s="38"/>
      <c r="K208" s="38"/>
    </row>
    <row r="209" spans="10:11" ht="13.2" x14ac:dyDescent="0.25">
      <c r="J209" s="38"/>
      <c r="K209" s="38"/>
    </row>
    <row r="210" spans="10:11" ht="13.2" x14ac:dyDescent="0.25">
      <c r="J210" s="38"/>
      <c r="K210" s="38"/>
    </row>
    <row r="211" spans="10:11" ht="13.2" x14ac:dyDescent="0.25">
      <c r="J211" s="38"/>
      <c r="K211" s="38"/>
    </row>
    <row r="212" spans="10:11" ht="13.2" x14ac:dyDescent="0.25">
      <c r="J212" s="38"/>
      <c r="K212" s="38"/>
    </row>
    <row r="213" spans="10:11" ht="13.2" x14ac:dyDescent="0.25">
      <c r="J213" s="38"/>
      <c r="K213" s="38"/>
    </row>
    <row r="214" spans="10:11" ht="13.2" x14ac:dyDescent="0.25">
      <c r="J214" s="38"/>
      <c r="K214" s="38"/>
    </row>
    <row r="215" spans="10:11" ht="13.2" x14ac:dyDescent="0.25">
      <c r="J215" s="38"/>
      <c r="K215" s="38"/>
    </row>
    <row r="216" spans="10:11" ht="13.2" x14ac:dyDescent="0.25">
      <c r="J216" s="38"/>
      <c r="K216" s="38"/>
    </row>
    <row r="217" spans="10:11" ht="13.2" x14ac:dyDescent="0.25">
      <c r="J217" s="38"/>
      <c r="K217" s="38"/>
    </row>
    <row r="218" spans="10:11" ht="13.2" x14ac:dyDescent="0.25">
      <c r="J218" s="38"/>
      <c r="K218" s="38"/>
    </row>
    <row r="219" spans="10:11" ht="13.2" x14ac:dyDescent="0.25">
      <c r="J219" s="38"/>
      <c r="K219" s="38"/>
    </row>
    <row r="220" spans="10:11" ht="13.2" x14ac:dyDescent="0.25">
      <c r="J220" s="38"/>
      <c r="K220" s="38"/>
    </row>
    <row r="221" spans="10:11" ht="13.2" x14ac:dyDescent="0.25">
      <c r="J221" s="38"/>
      <c r="K221" s="38"/>
    </row>
    <row r="222" spans="10:11" ht="13.2" x14ac:dyDescent="0.25">
      <c r="J222" s="38"/>
      <c r="K222" s="38"/>
    </row>
    <row r="223" spans="10:11" ht="13.2" x14ac:dyDescent="0.25">
      <c r="J223" s="38"/>
      <c r="K223" s="38"/>
    </row>
    <row r="224" spans="10:11" ht="13.2" x14ac:dyDescent="0.25">
      <c r="J224" s="38"/>
      <c r="K224" s="38"/>
    </row>
    <row r="225" spans="10:11" ht="13.2" x14ac:dyDescent="0.25">
      <c r="J225" s="38"/>
      <c r="K225" s="38"/>
    </row>
    <row r="226" spans="10:11" ht="13.2" x14ac:dyDescent="0.25">
      <c r="J226" s="38"/>
      <c r="K226" s="38"/>
    </row>
    <row r="227" spans="10:11" ht="13.2" x14ac:dyDescent="0.25">
      <c r="J227" s="38"/>
      <c r="K227" s="38"/>
    </row>
    <row r="228" spans="10:11" ht="13.2" x14ac:dyDescent="0.25">
      <c r="J228" s="38"/>
      <c r="K228" s="38"/>
    </row>
    <row r="229" spans="10:11" ht="13.2" x14ac:dyDescent="0.25">
      <c r="J229" s="38"/>
      <c r="K229" s="38"/>
    </row>
    <row r="230" spans="10:11" ht="13.2" x14ac:dyDescent="0.25">
      <c r="J230" s="38"/>
      <c r="K230" s="38"/>
    </row>
    <row r="231" spans="10:11" ht="13.2" x14ac:dyDescent="0.25">
      <c r="J231" s="38"/>
      <c r="K231" s="38"/>
    </row>
    <row r="232" spans="10:11" ht="13.2" x14ac:dyDescent="0.25">
      <c r="J232" s="38"/>
      <c r="K232" s="38"/>
    </row>
    <row r="233" spans="10:11" ht="13.2" x14ac:dyDescent="0.25">
      <c r="J233" s="38"/>
      <c r="K233" s="38"/>
    </row>
    <row r="234" spans="10:11" ht="13.2" x14ac:dyDescent="0.25">
      <c r="J234" s="38"/>
      <c r="K234" s="38"/>
    </row>
    <row r="235" spans="10:11" ht="13.2" x14ac:dyDescent="0.25">
      <c r="J235" s="38"/>
      <c r="K235" s="38"/>
    </row>
    <row r="236" spans="10:11" ht="13.2" x14ac:dyDescent="0.25">
      <c r="J236" s="38"/>
      <c r="K236" s="38"/>
    </row>
    <row r="237" spans="10:11" ht="13.2" x14ac:dyDescent="0.25">
      <c r="J237" s="38"/>
      <c r="K237" s="38"/>
    </row>
    <row r="238" spans="10:11" ht="13.2" x14ac:dyDescent="0.25">
      <c r="J238" s="38"/>
      <c r="K238" s="38"/>
    </row>
    <row r="239" spans="10:11" ht="13.2" x14ac:dyDescent="0.25">
      <c r="J239" s="38"/>
      <c r="K239" s="38"/>
    </row>
    <row r="240" spans="10:11" ht="13.2" x14ac:dyDescent="0.25">
      <c r="J240" s="38"/>
      <c r="K240" s="38"/>
    </row>
    <row r="241" spans="10:11" ht="13.2" x14ac:dyDescent="0.25">
      <c r="J241" s="38"/>
      <c r="K241" s="38"/>
    </row>
    <row r="242" spans="10:11" ht="13.2" x14ac:dyDescent="0.25">
      <c r="J242" s="38"/>
      <c r="K242" s="38"/>
    </row>
    <row r="243" spans="10:11" ht="13.2" x14ac:dyDescent="0.25">
      <c r="J243" s="38"/>
      <c r="K243" s="38"/>
    </row>
    <row r="244" spans="10:11" ht="13.2" x14ac:dyDescent="0.25">
      <c r="J244" s="38"/>
      <c r="K244" s="38"/>
    </row>
    <row r="245" spans="10:11" ht="13.2" x14ac:dyDescent="0.25">
      <c r="J245" s="38"/>
      <c r="K245" s="38"/>
    </row>
    <row r="246" spans="10:11" ht="13.2" x14ac:dyDescent="0.25">
      <c r="J246" s="38"/>
      <c r="K246" s="38"/>
    </row>
    <row r="247" spans="10:11" ht="13.2" x14ac:dyDescent="0.25">
      <c r="J247" s="38"/>
      <c r="K247" s="38"/>
    </row>
    <row r="248" spans="10:11" ht="13.2" x14ac:dyDescent="0.25">
      <c r="J248" s="38"/>
      <c r="K248" s="38"/>
    </row>
    <row r="249" spans="10:11" ht="13.2" x14ac:dyDescent="0.25">
      <c r="J249" s="38"/>
      <c r="K249" s="38"/>
    </row>
    <row r="250" spans="10:11" ht="13.2" x14ac:dyDescent="0.25">
      <c r="J250" s="38"/>
      <c r="K250" s="38"/>
    </row>
    <row r="251" spans="10:11" ht="13.2" x14ac:dyDescent="0.25">
      <c r="J251" s="38"/>
      <c r="K251" s="38"/>
    </row>
    <row r="252" spans="10:11" ht="13.2" x14ac:dyDescent="0.25">
      <c r="J252" s="38"/>
      <c r="K252" s="38"/>
    </row>
    <row r="253" spans="10:11" ht="13.2" x14ac:dyDescent="0.25">
      <c r="J253" s="38"/>
      <c r="K253" s="38"/>
    </row>
    <row r="254" spans="10:11" ht="13.2" x14ac:dyDescent="0.25">
      <c r="J254" s="38"/>
      <c r="K254" s="38"/>
    </row>
    <row r="255" spans="10:11" ht="13.2" x14ac:dyDescent="0.25">
      <c r="J255" s="38"/>
      <c r="K255" s="38"/>
    </row>
    <row r="256" spans="10:11" ht="13.2" x14ac:dyDescent="0.25">
      <c r="J256" s="38"/>
      <c r="K256" s="38"/>
    </row>
    <row r="257" spans="10:11" ht="13.2" x14ac:dyDescent="0.25">
      <c r="J257" s="38"/>
      <c r="K257" s="38"/>
    </row>
    <row r="258" spans="10:11" ht="13.2" x14ac:dyDescent="0.25">
      <c r="J258" s="38"/>
      <c r="K258" s="38"/>
    </row>
    <row r="259" spans="10:11" ht="13.2" x14ac:dyDescent="0.25">
      <c r="J259" s="38"/>
      <c r="K259" s="38"/>
    </row>
    <row r="260" spans="10:11" ht="13.2" x14ac:dyDescent="0.25">
      <c r="J260" s="38"/>
      <c r="K260" s="38"/>
    </row>
    <row r="261" spans="10:11" ht="13.2" x14ac:dyDescent="0.25">
      <c r="J261" s="38"/>
      <c r="K261" s="38"/>
    </row>
    <row r="262" spans="10:11" ht="13.2" x14ac:dyDescent="0.25">
      <c r="J262" s="38"/>
      <c r="K262" s="38"/>
    </row>
    <row r="263" spans="10:11" ht="13.2" x14ac:dyDescent="0.25">
      <c r="J263" s="38"/>
      <c r="K263" s="38"/>
    </row>
    <row r="264" spans="10:11" ht="13.2" x14ac:dyDescent="0.25">
      <c r="J264" s="38"/>
      <c r="K264" s="38"/>
    </row>
    <row r="265" spans="10:11" ht="13.2" x14ac:dyDescent="0.25">
      <c r="J265" s="38"/>
      <c r="K265" s="38"/>
    </row>
    <row r="266" spans="10:11" ht="13.2" x14ac:dyDescent="0.25">
      <c r="J266" s="38"/>
      <c r="K266" s="38"/>
    </row>
    <row r="267" spans="10:11" ht="13.2" x14ac:dyDescent="0.25">
      <c r="J267" s="38"/>
      <c r="K267" s="38"/>
    </row>
    <row r="268" spans="10:11" ht="13.2" x14ac:dyDescent="0.25">
      <c r="J268" s="38"/>
      <c r="K268" s="38"/>
    </row>
    <row r="269" spans="10:11" ht="13.2" x14ac:dyDescent="0.25">
      <c r="J269" s="38"/>
      <c r="K269" s="38"/>
    </row>
    <row r="270" spans="10:11" ht="13.2" x14ac:dyDescent="0.25">
      <c r="J270" s="38"/>
      <c r="K270" s="38"/>
    </row>
    <row r="271" spans="10:11" ht="13.2" x14ac:dyDescent="0.25">
      <c r="J271" s="38"/>
      <c r="K271" s="38"/>
    </row>
    <row r="272" spans="10:11" ht="13.2" x14ac:dyDescent="0.25">
      <c r="J272" s="38"/>
      <c r="K272" s="38"/>
    </row>
    <row r="273" spans="10:11" ht="13.2" x14ac:dyDescent="0.25">
      <c r="J273" s="38"/>
      <c r="K273" s="38"/>
    </row>
    <row r="274" spans="10:11" ht="13.2" x14ac:dyDescent="0.25">
      <c r="J274" s="38"/>
      <c r="K274" s="38"/>
    </row>
    <row r="275" spans="10:11" ht="13.2" x14ac:dyDescent="0.25">
      <c r="J275" s="38"/>
      <c r="K275" s="38"/>
    </row>
    <row r="276" spans="10:11" ht="13.2" x14ac:dyDescent="0.25">
      <c r="J276" s="38"/>
      <c r="K276" s="38"/>
    </row>
    <row r="277" spans="10:11" ht="13.2" x14ac:dyDescent="0.25">
      <c r="J277" s="38"/>
      <c r="K277" s="38"/>
    </row>
    <row r="278" spans="10:11" ht="13.2" x14ac:dyDescent="0.25">
      <c r="J278" s="38"/>
      <c r="K278" s="38"/>
    </row>
    <row r="279" spans="10:11" ht="13.2" x14ac:dyDescent="0.25">
      <c r="J279" s="38"/>
      <c r="K279" s="38"/>
    </row>
    <row r="280" spans="10:11" ht="13.2" x14ac:dyDescent="0.25">
      <c r="J280" s="38"/>
      <c r="K280" s="38"/>
    </row>
    <row r="281" spans="10:11" ht="13.2" x14ac:dyDescent="0.25">
      <c r="J281" s="38"/>
      <c r="K281" s="38"/>
    </row>
    <row r="282" spans="10:11" ht="13.2" x14ac:dyDescent="0.25">
      <c r="J282" s="38"/>
      <c r="K282" s="38"/>
    </row>
    <row r="283" spans="10:11" ht="13.2" x14ac:dyDescent="0.25">
      <c r="J283" s="38"/>
      <c r="K283" s="38"/>
    </row>
    <row r="284" spans="10:11" ht="13.2" x14ac:dyDescent="0.25">
      <c r="J284" s="38"/>
      <c r="K284" s="38"/>
    </row>
    <row r="285" spans="10:11" ht="13.2" x14ac:dyDescent="0.25">
      <c r="J285" s="38"/>
      <c r="K285" s="38"/>
    </row>
    <row r="286" spans="10:11" ht="13.2" x14ac:dyDescent="0.25">
      <c r="J286" s="38"/>
      <c r="K286" s="38"/>
    </row>
    <row r="287" spans="10:11" ht="13.2" x14ac:dyDescent="0.25">
      <c r="J287" s="38"/>
      <c r="K287" s="38"/>
    </row>
    <row r="288" spans="10:11" ht="13.2" x14ac:dyDescent="0.25">
      <c r="J288" s="38"/>
      <c r="K288" s="38"/>
    </row>
    <row r="289" spans="10:11" ht="13.2" x14ac:dyDescent="0.25">
      <c r="J289" s="38"/>
      <c r="K289" s="38"/>
    </row>
    <row r="290" spans="10:11" ht="13.2" x14ac:dyDescent="0.25">
      <c r="J290" s="38"/>
      <c r="K290" s="38"/>
    </row>
    <row r="291" spans="10:11" ht="13.2" x14ac:dyDescent="0.25">
      <c r="J291" s="38"/>
      <c r="K291" s="38"/>
    </row>
    <row r="292" spans="10:11" ht="13.2" x14ac:dyDescent="0.25">
      <c r="J292" s="38"/>
      <c r="K292" s="38"/>
    </row>
    <row r="293" spans="10:11" ht="13.2" x14ac:dyDescent="0.25">
      <c r="J293" s="38"/>
      <c r="K293" s="38"/>
    </row>
    <row r="294" spans="10:11" ht="13.2" x14ac:dyDescent="0.25">
      <c r="J294" s="38"/>
      <c r="K294" s="38"/>
    </row>
    <row r="295" spans="10:11" ht="13.2" x14ac:dyDescent="0.25">
      <c r="J295" s="38"/>
      <c r="K295" s="38"/>
    </row>
    <row r="296" spans="10:11" ht="13.2" x14ac:dyDescent="0.25">
      <c r="J296" s="38"/>
      <c r="K296" s="38"/>
    </row>
    <row r="297" spans="10:11" ht="13.2" x14ac:dyDescent="0.25">
      <c r="J297" s="38"/>
      <c r="K297" s="38"/>
    </row>
    <row r="298" spans="10:11" ht="13.2" x14ac:dyDescent="0.25">
      <c r="J298" s="38"/>
      <c r="K298" s="38"/>
    </row>
    <row r="299" spans="10:11" ht="13.2" x14ac:dyDescent="0.25">
      <c r="J299" s="38"/>
      <c r="K299" s="38"/>
    </row>
    <row r="300" spans="10:11" ht="13.2" x14ac:dyDescent="0.25">
      <c r="J300" s="38"/>
      <c r="K300" s="38"/>
    </row>
    <row r="301" spans="10:11" ht="13.2" x14ac:dyDescent="0.25">
      <c r="J301" s="38"/>
      <c r="K301" s="38"/>
    </row>
    <row r="302" spans="10:11" ht="13.2" x14ac:dyDescent="0.25">
      <c r="J302" s="38"/>
      <c r="K302" s="38"/>
    </row>
    <row r="303" spans="10:11" ht="13.2" x14ac:dyDescent="0.25">
      <c r="J303" s="38"/>
      <c r="K303" s="38"/>
    </row>
    <row r="304" spans="10:11" ht="13.2" x14ac:dyDescent="0.25">
      <c r="J304" s="38"/>
      <c r="K304" s="38"/>
    </row>
    <row r="305" spans="10:11" ht="13.2" x14ac:dyDescent="0.25">
      <c r="J305" s="38"/>
      <c r="K305" s="38"/>
    </row>
    <row r="306" spans="10:11" ht="13.2" x14ac:dyDescent="0.25">
      <c r="J306" s="38"/>
      <c r="K306" s="38"/>
    </row>
    <row r="307" spans="10:11" ht="13.2" x14ac:dyDescent="0.25">
      <c r="J307" s="38"/>
      <c r="K307" s="38"/>
    </row>
    <row r="308" spans="10:11" ht="13.2" x14ac:dyDescent="0.25">
      <c r="J308" s="38"/>
      <c r="K308" s="38"/>
    </row>
    <row r="309" spans="10:11" ht="13.2" x14ac:dyDescent="0.25">
      <c r="J309" s="38"/>
      <c r="K309" s="38"/>
    </row>
    <row r="310" spans="10:11" ht="13.2" x14ac:dyDescent="0.25">
      <c r="J310" s="38"/>
      <c r="K310" s="38"/>
    </row>
    <row r="311" spans="10:11" ht="13.2" x14ac:dyDescent="0.25">
      <c r="J311" s="38"/>
      <c r="K311" s="38"/>
    </row>
    <row r="312" spans="10:11" ht="13.2" x14ac:dyDescent="0.25">
      <c r="J312" s="38"/>
      <c r="K312" s="38"/>
    </row>
    <row r="313" spans="10:11" ht="13.2" x14ac:dyDescent="0.25">
      <c r="J313" s="38"/>
      <c r="K313" s="38"/>
    </row>
    <row r="314" spans="10:11" ht="13.2" x14ac:dyDescent="0.25">
      <c r="J314" s="38"/>
      <c r="K314" s="38"/>
    </row>
    <row r="315" spans="10:11" ht="13.2" x14ac:dyDescent="0.25">
      <c r="J315" s="38"/>
      <c r="K315" s="38"/>
    </row>
    <row r="316" spans="10:11" ht="13.2" x14ac:dyDescent="0.25">
      <c r="J316" s="38"/>
      <c r="K316" s="38"/>
    </row>
    <row r="317" spans="10:11" ht="13.2" x14ac:dyDescent="0.25">
      <c r="J317" s="38"/>
      <c r="K317" s="38"/>
    </row>
    <row r="318" spans="10:11" ht="13.2" x14ac:dyDescent="0.25">
      <c r="J318" s="38"/>
      <c r="K318" s="38"/>
    </row>
    <row r="319" spans="10:11" ht="13.2" x14ac:dyDescent="0.25">
      <c r="J319" s="38"/>
      <c r="K319" s="38"/>
    </row>
    <row r="320" spans="10:11" ht="13.2" x14ac:dyDescent="0.25">
      <c r="J320" s="38"/>
      <c r="K320" s="38"/>
    </row>
    <row r="321" spans="10:11" ht="13.2" x14ac:dyDescent="0.25">
      <c r="J321" s="38"/>
      <c r="K321" s="38"/>
    </row>
    <row r="322" spans="10:11" ht="13.2" x14ac:dyDescent="0.25">
      <c r="J322" s="38"/>
      <c r="K322" s="38"/>
    </row>
    <row r="323" spans="10:11" ht="13.2" x14ac:dyDescent="0.25">
      <c r="J323" s="38"/>
      <c r="K323" s="38"/>
    </row>
    <row r="324" spans="10:11" ht="13.2" x14ac:dyDescent="0.25">
      <c r="J324" s="38"/>
      <c r="K324" s="38"/>
    </row>
    <row r="325" spans="10:11" ht="13.2" x14ac:dyDescent="0.25">
      <c r="J325" s="38"/>
      <c r="K325" s="38"/>
    </row>
    <row r="326" spans="10:11" ht="13.2" x14ac:dyDescent="0.25">
      <c r="J326" s="38"/>
      <c r="K326" s="38"/>
    </row>
    <row r="327" spans="10:11" ht="13.2" x14ac:dyDescent="0.25">
      <c r="J327" s="38"/>
      <c r="K327" s="38"/>
    </row>
    <row r="328" spans="10:11" ht="13.2" x14ac:dyDescent="0.25">
      <c r="J328" s="38"/>
      <c r="K328" s="38"/>
    </row>
    <row r="329" spans="10:11" ht="13.2" x14ac:dyDescent="0.25">
      <c r="J329" s="38"/>
      <c r="K329" s="38"/>
    </row>
    <row r="330" spans="10:11" ht="13.2" x14ac:dyDescent="0.25">
      <c r="J330" s="38"/>
      <c r="K330" s="38"/>
    </row>
    <row r="331" spans="10:11" ht="13.2" x14ac:dyDescent="0.25">
      <c r="J331" s="38"/>
      <c r="K331" s="38"/>
    </row>
    <row r="332" spans="10:11" ht="13.2" x14ac:dyDescent="0.25">
      <c r="J332" s="38"/>
      <c r="K332" s="38"/>
    </row>
    <row r="333" spans="10:11" ht="13.2" x14ac:dyDescent="0.25">
      <c r="J333" s="38"/>
      <c r="K333" s="38"/>
    </row>
    <row r="334" spans="10:11" ht="13.2" x14ac:dyDescent="0.25">
      <c r="J334" s="38"/>
      <c r="K334" s="38"/>
    </row>
    <row r="335" spans="10:11" ht="13.2" x14ac:dyDescent="0.25">
      <c r="J335" s="38"/>
      <c r="K335" s="38"/>
    </row>
    <row r="336" spans="10:11" ht="13.2" x14ac:dyDescent="0.25">
      <c r="J336" s="38"/>
      <c r="K336" s="38"/>
    </row>
    <row r="337" spans="10:11" ht="13.2" x14ac:dyDescent="0.25">
      <c r="J337" s="38"/>
      <c r="K337" s="38"/>
    </row>
    <row r="338" spans="10:11" ht="13.2" x14ac:dyDescent="0.25">
      <c r="J338" s="38"/>
      <c r="K338" s="38"/>
    </row>
    <row r="339" spans="10:11" ht="13.2" x14ac:dyDescent="0.25">
      <c r="J339" s="38"/>
      <c r="K339" s="38"/>
    </row>
    <row r="340" spans="10:11" ht="13.2" x14ac:dyDescent="0.25">
      <c r="J340" s="38"/>
      <c r="K340" s="38"/>
    </row>
    <row r="341" spans="10:11" ht="13.2" x14ac:dyDescent="0.25">
      <c r="J341" s="38"/>
      <c r="K341" s="38"/>
    </row>
    <row r="342" spans="10:11" ht="13.2" x14ac:dyDescent="0.25">
      <c r="J342" s="38"/>
      <c r="K342" s="38"/>
    </row>
    <row r="343" spans="10:11" ht="13.2" x14ac:dyDescent="0.25">
      <c r="J343" s="38"/>
      <c r="K343" s="38"/>
    </row>
    <row r="344" spans="10:11" ht="13.2" x14ac:dyDescent="0.25">
      <c r="J344" s="38"/>
      <c r="K344" s="38"/>
    </row>
    <row r="345" spans="10:11" ht="13.2" x14ac:dyDescent="0.25">
      <c r="J345" s="38"/>
      <c r="K345" s="38"/>
    </row>
    <row r="346" spans="10:11" ht="13.2" x14ac:dyDescent="0.25">
      <c r="J346" s="38"/>
      <c r="K346" s="38"/>
    </row>
    <row r="347" spans="10:11" ht="13.2" x14ac:dyDescent="0.25">
      <c r="J347" s="38"/>
      <c r="K347" s="38"/>
    </row>
    <row r="348" spans="10:11" ht="13.2" x14ac:dyDescent="0.25">
      <c r="J348" s="38"/>
      <c r="K348" s="38"/>
    </row>
    <row r="349" spans="10:11" ht="13.2" x14ac:dyDescent="0.25">
      <c r="J349" s="38"/>
      <c r="K349" s="38"/>
    </row>
    <row r="350" spans="10:11" ht="13.2" x14ac:dyDescent="0.25">
      <c r="J350" s="38"/>
      <c r="K350" s="38"/>
    </row>
    <row r="351" spans="10:11" ht="13.2" x14ac:dyDescent="0.25">
      <c r="J351" s="38"/>
      <c r="K351" s="38"/>
    </row>
    <row r="352" spans="10:11" ht="13.2" x14ac:dyDescent="0.25">
      <c r="J352" s="38"/>
      <c r="K352" s="38"/>
    </row>
    <row r="353" spans="10:11" ht="13.2" x14ac:dyDescent="0.25">
      <c r="J353" s="38"/>
      <c r="K353" s="38"/>
    </row>
    <row r="354" spans="10:11" ht="13.2" x14ac:dyDescent="0.25">
      <c r="J354" s="38"/>
      <c r="K354" s="38"/>
    </row>
    <row r="355" spans="10:11" ht="13.2" x14ac:dyDescent="0.25">
      <c r="J355" s="38"/>
      <c r="K355" s="38"/>
    </row>
    <row r="356" spans="10:11" ht="13.2" x14ac:dyDescent="0.25">
      <c r="J356" s="38"/>
      <c r="K356" s="38"/>
    </row>
    <row r="357" spans="10:11" ht="13.2" x14ac:dyDescent="0.25">
      <c r="J357" s="38"/>
      <c r="K357" s="38"/>
    </row>
    <row r="358" spans="10:11" ht="13.2" x14ac:dyDescent="0.25">
      <c r="J358" s="38"/>
      <c r="K358" s="38"/>
    </row>
    <row r="359" spans="10:11" ht="13.2" x14ac:dyDescent="0.25">
      <c r="J359" s="38"/>
      <c r="K359" s="38"/>
    </row>
    <row r="360" spans="10:11" ht="13.2" x14ac:dyDescent="0.25">
      <c r="J360" s="38"/>
      <c r="K360" s="38"/>
    </row>
    <row r="361" spans="10:11" ht="13.2" x14ac:dyDescent="0.25">
      <c r="J361" s="38"/>
      <c r="K361" s="38"/>
    </row>
    <row r="362" spans="10:11" ht="13.2" x14ac:dyDescent="0.25">
      <c r="J362" s="38"/>
      <c r="K362" s="38"/>
    </row>
    <row r="363" spans="10:11" ht="13.2" x14ac:dyDescent="0.25">
      <c r="J363" s="38"/>
      <c r="K363" s="38"/>
    </row>
    <row r="364" spans="10:11" ht="13.2" x14ac:dyDescent="0.25">
      <c r="J364" s="38"/>
      <c r="K364" s="38"/>
    </row>
    <row r="365" spans="10:11" ht="13.2" x14ac:dyDescent="0.25">
      <c r="J365" s="38"/>
      <c r="K365" s="38"/>
    </row>
    <row r="366" spans="10:11" ht="13.2" x14ac:dyDescent="0.25">
      <c r="J366" s="38"/>
      <c r="K366" s="38"/>
    </row>
    <row r="367" spans="10:11" ht="13.2" x14ac:dyDescent="0.25">
      <c r="J367" s="38"/>
      <c r="K367" s="38"/>
    </row>
    <row r="368" spans="10:11" ht="13.2" x14ac:dyDescent="0.25">
      <c r="J368" s="38"/>
      <c r="K368" s="38"/>
    </row>
    <row r="369" spans="10:11" ht="13.2" x14ac:dyDescent="0.25">
      <c r="J369" s="38"/>
      <c r="K369" s="38"/>
    </row>
    <row r="370" spans="10:11" ht="13.2" x14ac:dyDescent="0.25">
      <c r="J370" s="38"/>
      <c r="K370" s="38"/>
    </row>
    <row r="371" spans="10:11" ht="13.2" x14ac:dyDescent="0.25">
      <c r="J371" s="38"/>
      <c r="K371" s="38"/>
    </row>
    <row r="372" spans="10:11" ht="13.2" x14ac:dyDescent="0.25">
      <c r="J372" s="38"/>
      <c r="K372" s="38"/>
    </row>
    <row r="373" spans="10:11" ht="13.2" x14ac:dyDescent="0.25">
      <c r="J373" s="38"/>
      <c r="K373" s="38"/>
    </row>
    <row r="374" spans="10:11" ht="13.2" x14ac:dyDescent="0.25">
      <c r="J374" s="38"/>
      <c r="K374" s="38"/>
    </row>
    <row r="375" spans="10:11" ht="13.2" x14ac:dyDescent="0.25">
      <c r="J375" s="38"/>
      <c r="K375" s="38"/>
    </row>
    <row r="376" spans="10:11" ht="13.2" x14ac:dyDescent="0.25">
      <c r="J376" s="38"/>
      <c r="K376" s="38"/>
    </row>
    <row r="377" spans="10:11" ht="13.2" x14ac:dyDescent="0.25">
      <c r="J377" s="38"/>
      <c r="K377" s="38"/>
    </row>
    <row r="378" spans="10:11" ht="13.2" x14ac:dyDescent="0.25">
      <c r="J378" s="38"/>
      <c r="K378" s="38"/>
    </row>
    <row r="379" spans="10:11" ht="13.2" x14ac:dyDescent="0.25">
      <c r="J379" s="38"/>
      <c r="K379" s="38"/>
    </row>
    <row r="380" spans="10:11" ht="13.2" x14ac:dyDescent="0.25">
      <c r="J380" s="38"/>
      <c r="K380" s="38"/>
    </row>
    <row r="381" spans="10:11" ht="13.2" x14ac:dyDescent="0.25">
      <c r="J381" s="38"/>
      <c r="K381" s="38"/>
    </row>
    <row r="382" spans="10:11" ht="13.2" x14ac:dyDescent="0.25">
      <c r="J382" s="38"/>
      <c r="K382" s="38"/>
    </row>
    <row r="383" spans="10:11" ht="13.2" x14ac:dyDescent="0.25">
      <c r="J383" s="38"/>
      <c r="K383" s="38"/>
    </row>
    <row r="384" spans="10:11" ht="13.2" x14ac:dyDescent="0.25">
      <c r="J384" s="38"/>
      <c r="K384" s="38"/>
    </row>
    <row r="385" spans="10:11" ht="13.2" x14ac:dyDescent="0.25">
      <c r="J385" s="38"/>
      <c r="K385" s="38"/>
    </row>
    <row r="386" spans="10:11" ht="13.2" x14ac:dyDescent="0.25">
      <c r="J386" s="38"/>
      <c r="K386" s="38"/>
    </row>
    <row r="387" spans="10:11" ht="13.2" x14ac:dyDescent="0.25">
      <c r="J387" s="38"/>
      <c r="K387" s="38"/>
    </row>
    <row r="388" spans="10:11" ht="13.2" x14ac:dyDescent="0.25">
      <c r="J388" s="38"/>
      <c r="K388" s="38"/>
    </row>
    <row r="389" spans="10:11" ht="13.2" x14ac:dyDescent="0.25">
      <c r="J389" s="38"/>
      <c r="K389" s="38"/>
    </row>
    <row r="390" spans="10:11" ht="13.2" x14ac:dyDescent="0.25">
      <c r="J390" s="38"/>
      <c r="K390" s="38"/>
    </row>
    <row r="391" spans="10:11" ht="13.2" x14ac:dyDescent="0.25">
      <c r="J391" s="38"/>
      <c r="K391" s="38"/>
    </row>
    <row r="392" spans="10:11" ht="13.2" x14ac:dyDescent="0.25">
      <c r="J392" s="38"/>
      <c r="K392" s="38"/>
    </row>
    <row r="393" spans="10:11" ht="13.2" x14ac:dyDescent="0.25">
      <c r="J393" s="38"/>
      <c r="K393" s="38"/>
    </row>
    <row r="394" spans="10:11" ht="13.2" x14ac:dyDescent="0.25">
      <c r="J394" s="38"/>
      <c r="K394" s="38"/>
    </row>
    <row r="395" spans="10:11" ht="13.2" x14ac:dyDescent="0.25">
      <c r="J395" s="38"/>
      <c r="K395" s="38"/>
    </row>
    <row r="396" spans="10:11" ht="13.2" x14ac:dyDescent="0.25">
      <c r="J396" s="38"/>
      <c r="K396" s="38"/>
    </row>
    <row r="397" spans="10:11" ht="13.2" x14ac:dyDescent="0.25">
      <c r="J397" s="38"/>
      <c r="K397" s="38"/>
    </row>
    <row r="398" spans="10:11" ht="13.2" x14ac:dyDescent="0.25">
      <c r="J398" s="38"/>
      <c r="K398" s="38"/>
    </row>
    <row r="399" spans="10:11" ht="13.2" x14ac:dyDescent="0.25">
      <c r="J399" s="38"/>
      <c r="K399" s="38"/>
    </row>
    <row r="400" spans="10:11" ht="13.2" x14ac:dyDescent="0.25">
      <c r="J400" s="38"/>
      <c r="K400" s="38"/>
    </row>
    <row r="401" spans="10:11" ht="13.2" x14ac:dyDescent="0.25">
      <c r="J401" s="38"/>
      <c r="K401" s="38"/>
    </row>
    <row r="402" spans="10:11" ht="13.2" x14ac:dyDescent="0.25">
      <c r="J402" s="38"/>
      <c r="K402" s="38"/>
    </row>
    <row r="403" spans="10:11" ht="13.2" x14ac:dyDescent="0.25">
      <c r="J403" s="38"/>
      <c r="K403" s="38"/>
    </row>
    <row r="404" spans="10:11" ht="13.2" x14ac:dyDescent="0.25">
      <c r="J404" s="38"/>
      <c r="K404" s="38"/>
    </row>
    <row r="405" spans="10:11" ht="13.2" x14ac:dyDescent="0.25">
      <c r="J405" s="38"/>
      <c r="K405" s="38"/>
    </row>
    <row r="406" spans="10:11" ht="13.2" x14ac:dyDescent="0.25">
      <c r="J406" s="38"/>
      <c r="K406" s="38"/>
    </row>
    <row r="407" spans="10:11" ht="13.2" x14ac:dyDescent="0.25">
      <c r="J407" s="38"/>
      <c r="K407" s="38"/>
    </row>
    <row r="408" spans="10:11" ht="13.2" x14ac:dyDescent="0.25">
      <c r="J408" s="38"/>
      <c r="K408" s="38"/>
    </row>
    <row r="409" spans="10:11" ht="13.2" x14ac:dyDescent="0.25">
      <c r="J409" s="38"/>
      <c r="K409" s="38"/>
    </row>
    <row r="410" spans="10:11" ht="13.2" x14ac:dyDescent="0.25">
      <c r="J410" s="38"/>
      <c r="K410" s="38"/>
    </row>
    <row r="411" spans="10:11" ht="13.2" x14ac:dyDescent="0.25">
      <c r="J411" s="38"/>
      <c r="K411" s="38"/>
    </row>
    <row r="412" spans="10:11" ht="13.2" x14ac:dyDescent="0.25">
      <c r="J412" s="38"/>
      <c r="K412" s="38"/>
    </row>
    <row r="413" spans="10:11" ht="13.2" x14ac:dyDescent="0.25">
      <c r="J413" s="38"/>
      <c r="K413" s="38"/>
    </row>
    <row r="414" spans="10:11" ht="13.2" x14ac:dyDescent="0.25">
      <c r="J414" s="38"/>
      <c r="K414" s="38"/>
    </row>
    <row r="415" spans="10:11" ht="13.2" x14ac:dyDescent="0.25">
      <c r="J415" s="38"/>
      <c r="K415" s="38"/>
    </row>
    <row r="416" spans="10:11" ht="13.2" x14ac:dyDescent="0.25">
      <c r="J416" s="38"/>
      <c r="K416" s="38"/>
    </row>
    <row r="417" spans="10:11" ht="13.2" x14ac:dyDescent="0.25">
      <c r="J417" s="38"/>
      <c r="K417" s="38"/>
    </row>
    <row r="418" spans="10:11" ht="13.2" x14ac:dyDescent="0.25">
      <c r="J418" s="38"/>
      <c r="K418" s="38"/>
    </row>
    <row r="419" spans="10:11" ht="13.2" x14ac:dyDescent="0.25">
      <c r="J419" s="38"/>
      <c r="K419" s="38"/>
    </row>
    <row r="420" spans="10:11" ht="13.2" x14ac:dyDescent="0.25">
      <c r="J420" s="38"/>
      <c r="K420" s="38"/>
    </row>
    <row r="421" spans="10:11" ht="13.2" x14ac:dyDescent="0.25">
      <c r="J421" s="38"/>
      <c r="K421" s="38"/>
    </row>
    <row r="422" spans="10:11" ht="13.2" x14ac:dyDescent="0.25">
      <c r="J422" s="38"/>
      <c r="K422" s="38"/>
    </row>
    <row r="423" spans="10:11" ht="13.2" x14ac:dyDescent="0.25">
      <c r="J423" s="38"/>
      <c r="K423" s="38"/>
    </row>
    <row r="424" spans="10:11" ht="13.2" x14ac:dyDescent="0.25">
      <c r="J424" s="38"/>
      <c r="K424" s="38"/>
    </row>
    <row r="425" spans="10:11" ht="13.2" x14ac:dyDescent="0.25">
      <c r="J425" s="38"/>
      <c r="K425" s="38"/>
    </row>
    <row r="426" spans="10:11" ht="13.2" x14ac:dyDescent="0.25">
      <c r="J426" s="38"/>
      <c r="K426" s="38"/>
    </row>
    <row r="427" spans="10:11" ht="13.2" x14ac:dyDescent="0.25">
      <c r="J427" s="38"/>
      <c r="K427" s="38"/>
    </row>
    <row r="428" spans="10:11" ht="13.2" x14ac:dyDescent="0.25">
      <c r="J428" s="38"/>
      <c r="K428" s="38"/>
    </row>
    <row r="429" spans="10:11" ht="13.2" x14ac:dyDescent="0.25">
      <c r="J429" s="38"/>
      <c r="K429" s="38"/>
    </row>
    <row r="430" spans="10:11" ht="13.2" x14ac:dyDescent="0.25">
      <c r="J430" s="38"/>
      <c r="K430" s="38"/>
    </row>
    <row r="431" spans="10:11" ht="13.2" x14ac:dyDescent="0.25">
      <c r="J431" s="38"/>
      <c r="K431" s="38"/>
    </row>
    <row r="432" spans="10:11" ht="13.2" x14ac:dyDescent="0.25">
      <c r="J432" s="38"/>
      <c r="K432" s="38"/>
    </row>
    <row r="433" spans="10:11" ht="13.2" x14ac:dyDescent="0.25">
      <c r="J433" s="38"/>
      <c r="K433" s="38"/>
    </row>
    <row r="434" spans="10:11" ht="13.2" x14ac:dyDescent="0.25">
      <c r="J434" s="38"/>
      <c r="K434" s="38"/>
    </row>
    <row r="435" spans="10:11" ht="13.2" x14ac:dyDescent="0.25">
      <c r="J435" s="38"/>
      <c r="K435" s="38"/>
    </row>
    <row r="436" spans="10:11" ht="13.2" x14ac:dyDescent="0.25">
      <c r="J436" s="38"/>
      <c r="K436" s="38"/>
    </row>
    <row r="437" spans="10:11" ht="13.2" x14ac:dyDescent="0.25">
      <c r="J437" s="38"/>
      <c r="K437" s="38"/>
    </row>
    <row r="438" spans="10:11" ht="13.2" x14ac:dyDescent="0.25">
      <c r="J438" s="38"/>
      <c r="K438" s="38"/>
    </row>
    <row r="439" spans="10:11" ht="13.2" x14ac:dyDescent="0.25">
      <c r="J439" s="38"/>
      <c r="K439" s="38"/>
    </row>
    <row r="440" spans="10:11" ht="13.2" x14ac:dyDescent="0.25">
      <c r="J440" s="38"/>
      <c r="K440" s="38"/>
    </row>
    <row r="441" spans="10:11" ht="13.2" x14ac:dyDescent="0.25">
      <c r="J441" s="38"/>
      <c r="K441" s="38"/>
    </row>
    <row r="442" spans="10:11" ht="13.2" x14ac:dyDescent="0.25">
      <c r="J442" s="38"/>
      <c r="K442" s="38"/>
    </row>
    <row r="443" spans="10:11" ht="13.2" x14ac:dyDescent="0.25">
      <c r="J443" s="38"/>
      <c r="K443" s="38"/>
    </row>
    <row r="444" spans="10:11" ht="13.2" x14ac:dyDescent="0.25">
      <c r="J444" s="38"/>
      <c r="K444" s="38"/>
    </row>
    <row r="445" spans="10:11" ht="13.2" x14ac:dyDescent="0.25">
      <c r="J445" s="38"/>
      <c r="K445" s="38"/>
    </row>
    <row r="446" spans="10:11" ht="13.2" x14ac:dyDescent="0.25">
      <c r="J446" s="38"/>
      <c r="K446" s="38"/>
    </row>
    <row r="447" spans="10:11" ht="13.2" x14ac:dyDescent="0.25">
      <c r="J447" s="38"/>
      <c r="K447" s="38"/>
    </row>
    <row r="448" spans="10:11" ht="13.2" x14ac:dyDescent="0.25">
      <c r="J448" s="38"/>
      <c r="K448" s="38"/>
    </row>
    <row r="449" spans="10:11" ht="13.2" x14ac:dyDescent="0.25">
      <c r="J449" s="38"/>
      <c r="K449" s="38"/>
    </row>
    <row r="450" spans="10:11" ht="13.2" x14ac:dyDescent="0.25">
      <c r="J450" s="38"/>
      <c r="K450" s="38"/>
    </row>
    <row r="451" spans="10:11" ht="13.2" x14ac:dyDescent="0.25">
      <c r="J451" s="38"/>
      <c r="K451" s="38"/>
    </row>
    <row r="452" spans="10:11" ht="13.2" x14ac:dyDescent="0.25">
      <c r="J452" s="38"/>
      <c r="K452" s="38"/>
    </row>
    <row r="453" spans="10:11" ht="13.2" x14ac:dyDescent="0.25">
      <c r="J453" s="38"/>
      <c r="K453" s="38"/>
    </row>
    <row r="454" spans="10:11" ht="13.2" x14ac:dyDescent="0.25">
      <c r="J454" s="38"/>
      <c r="K454" s="38"/>
    </row>
    <row r="455" spans="10:11" ht="13.2" x14ac:dyDescent="0.25">
      <c r="J455" s="38"/>
      <c r="K455" s="38"/>
    </row>
    <row r="456" spans="10:11" ht="13.2" x14ac:dyDescent="0.25">
      <c r="J456" s="38"/>
      <c r="K456" s="38"/>
    </row>
    <row r="457" spans="10:11" ht="13.2" x14ac:dyDescent="0.25">
      <c r="J457" s="38"/>
      <c r="K457" s="38"/>
    </row>
    <row r="458" spans="10:11" ht="13.2" x14ac:dyDescent="0.25">
      <c r="J458" s="38"/>
      <c r="K458" s="38"/>
    </row>
    <row r="459" spans="10:11" ht="13.2" x14ac:dyDescent="0.25">
      <c r="J459" s="38"/>
      <c r="K459" s="38"/>
    </row>
    <row r="460" spans="10:11" ht="13.2" x14ac:dyDescent="0.25">
      <c r="J460" s="38"/>
      <c r="K460" s="38"/>
    </row>
    <row r="461" spans="10:11" ht="13.2" x14ac:dyDescent="0.25">
      <c r="J461" s="38"/>
      <c r="K461" s="38"/>
    </row>
    <row r="462" spans="10:11" ht="13.2" x14ac:dyDescent="0.25">
      <c r="J462" s="38"/>
      <c r="K462" s="38"/>
    </row>
    <row r="463" spans="10:11" ht="13.2" x14ac:dyDescent="0.25">
      <c r="J463" s="38"/>
      <c r="K463" s="38"/>
    </row>
    <row r="464" spans="10:11" ht="13.2" x14ac:dyDescent="0.25">
      <c r="J464" s="38"/>
      <c r="K464" s="38"/>
    </row>
    <row r="465" spans="10:11" ht="13.2" x14ac:dyDescent="0.25">
      <c r="J465" s="38"/>
      <c r="K465" s="38"/>
    </row>
    <row r="466" spans="10:11" ht="13.2" x14ac:dyDescent="0.25">
      <c r="J466" s="38"/>
      <c r="K466" s="38"/>
    </row>
    <row r="467" spans="10:11" ht="13.2" x14ac:dyDescent="0.25">
      <c r="J467" s="38"/>
      <c r="K467" s="38"/>
    </row>
    <row r="468" spans="10:11" ht="13.2" x14ac:dyDescent="0.25">
      <c r="J468" s="38"/>
      <c r="K468" s="38"/>
    </row>
    <row r="469" spans="10:11" ht="13.2" x14ac:dyDescent="0.25">
      <c r="J469" s="38"/>
      <c r="K469" s="38"/>
    </row>
    <row r="470" spans="10:11" ht="13.2" x14ac:dyDescent="0.25">
      <c r="J470" s="38"/>
      <c r="K470" s="38"/>
    </row>
    <row r="471" spans="10:11" ht="13.2" x14ac:dyDescent="0.25">
      <c r="J471" s="38"/>
      <c r="K471" s="38"/>
    </row>
    <row r="472" spans="10:11" ht="13.2" x14ac:dyDescent="0.25">
      <c r="J472" s="38"/>
      <c r="K472" s="38"/>
    </row>
    <row r="473" spans="10:11" ht="13.2" x14ac:dyDescent="0.25">
      <c r="J473" s="38"/>
      <c r="K473" s="38"/>
    </row>
    <row r="474" spans="10:11" ht="13.2" x14ac:dyDescent="0.25">
      <c r="J474" s="38"/>
      <c r="K474" s="38"/>
    </row>
    <row r="475" spans="10:11" ht="13.2" x14ac:dyDescent="0.25">
      <c r="J475" s="38"/>
      <c r="K475" s="38"/>
    </row>
    <row r="476" spans="10:11" ht="13.2" x14ac:dyDescent="0.25">
      <c r="J476" s="38"/>
      <c r="K476" s="38"/>
    </row>
    <row r="477" spans="10:11" ht="13.2" x14ac:dyDescent="0.25">
      <c r="J477" s="38"/>
      <c r="K477" s="38"/>
    </row>
    <row r="478" spans="10:11" ht="13.2" x14ac:dyDescent="0.25">
      <c r="J478" s="38"/>
      <c r="K478" s="38"/>
    </row>
    <row r="479" spans="10:11" ht="13.2" x14ac:dyDescent="0.25">
      <c r="J479" s="38"/>
      <c r="K479" s="38"/>
    </row>
    <row r="480" spans="10:11" ht="13.2" x14ac:dyDescent="0.25">
      <c r="J480" s="38"/>
      <c r="K480" s="38"/>
    </row>
    <row r="481" spans="10:11" ht="13.2" x14ac:dyDescent="0.25">
      <c r="J481" s="38"/>
      <c r="K481" s="38"/>
    </row>
    <row r="482" spans="10:11" ht="13.2" x14ac:dyDescent="0.25">
      <c r="J482" s="38"/>
      <c r="K482" s="38"/>
    </row>
    <row r="483" spans="10:11" ht="13.2" x14ac:dyDescent="0.25">
      <c r="J483" s="38"/>
      <c r="K483" s="38"/>
    </row>
    <row r="484" spans="10:11" ht="13.2" x14ac:dyDescent="0.25">
      <c r="J484" s="38"/>
      <c r="K484" s="38"/>
    </row>
    <row r="485" spans="10:11" ht="13.2" x14ac:dyDescent="0.25">
      <c r="J485" s="38"/>
      <c r="K485" s="38"/>
    </row>
    <row r="486" spans="10:11" ht="13.2" x14ac:dyDescent="0.25">
      <c r="J486" s="38"/>
      <c r="K486" s="38"/>
    </row>
    <row r="487" spans="10:11" ht="13.2" x14ac:dyDescent="0.25">
      <c r="J487" s="38"/>
      <c r="K487" s="38"/>
    </row>
    <row r="488" spans="10:11" ht="13.2" x14ac:dyDescent="0.25">
      <c r="J488" s="38"/>
      <c r="K488" s="38"/>
    </row>
    <row r="489" spans="10:11" ht="13.2" x14ac:dyDescent="0.25">
      <c r="J489" s="38"/>
      <c r="K489" s="38"/>
    </row>
    <row r="490" spans="10:11" ht="13.2" x14ac:dyDescent="0.25">
      <c r="J490" s="38"/>
      <c r="K490" s="38"/>
    </row>
    <row r="491" spans="10:11" ht="13.2" x14ac:dyDescent="0.25">
      <c r="J491" s="38"/>
      <c r="K491" s="38"/>
    </row>
    <row r="492" spans="10:11" ht="13.2" x14ac:dyDescent="0.25">
      <c r="J492" s="38"/>
      <c r="K492" s="38"/>
    </row>
    <row r="493" spans="10:11" ht="13.2" x14ac:dyDescent="0.25">
      <c r="J493" s="38"/>
      <c r="K493" s="38"/>
    </row>
    <row r="494" spans="10:11" ht="13.2" x14ac:dyDescent="0.25">
      <c r="J494" s="38"/>
      <c r="K494" s="38"/>
    </row>
    <row r="495" spans="10:11" ht="13.2" x14ac:dyDescent="0.25">
      <c r="J495" s="38"/>
      <c r="K495" s="38"/>
    </row>
    <row r="496" spans="10:11" ht="13.2" x14ac:dyDescent="0.25">
      <c r="J496" s="38"/>
      <c r="K496" s="38"/>
    </row>
    <row r="497" spans="10:11" ht="13.2" x14ac:dyDescent="0.25">
      <c r="J497" s="38"/>
      <c r="K497" s="38"/>
    </row>
    <row r="498" spans="10:11" ht="13.2" x14ac:dyDescent="0.25">
      <c r="J498" s="38"/>
      <c r="K498" s="38"/>
    </row>
    <row r="499" spans="10:11" ht="13.2" x14ac:dyDescent="0.25">
      <c r="J499" s="38"/>
      <c r="K499" s="38"/>
    </row>
    <row r="500" spans="10:11" ht="13.2" x14ac:dyDescent="0.25">
      <c r="J500" s="38"/>
      <c r="K500" s="38"/>
    </row>
    <row r="501" spans="10:11" ht="13.2" x14ac:dyDescent="0.25">
      <c r="J501" s="38"/>
      <c r="K501" s="38"/>
    </row>
    <row r="502" spans="10:11" ht="13.2" x14ac:dyDescent="0.25">
      <c r="J502" s="38"/>
      <c r="K502" s="38"/>
    </row>
    <row r="503" spans="10:11" ht="13.2" x14ac:dyDescent="0.25">
      <c r="J503" s="38"/>
      <c r="K503" s="38"/>
    </row>
    <row r="504" spans="10:11" ht="13.2" x14ac:dyDescent="0.25">
      <c r="J504" s="38"/>
      <c r="K504" s="38"/>
    </row>
    <row r="505" spans="10:11" ht="13.2" x14ac:dyDescent="0.25">
      <c r="J505" s="38"/>
      <c r="K505" s="38"/>
    </row>
    <row r="506" spans="10:11" ht="13.2" x14ac:dyDescent="0.25">
      <c r="J506" s="38"/>
      <c r="K506" s="38"/>
    </row>
    <row r="507" spans="10:11" ht="13.2" x14ac:dyDescent="0.25">
      <c r="J507" s="38"/>
      <c r="K507" s="38"/>
    </row>
    <row r="508" spans="10:11" ht="13.2" x14ac:dyDescent="0.25">
      <c r="J508" s="38"/>
      <c r="K508" s="38"/>
    </row>
    <row r="509" spans="10:11" ht="13.2" x14ac:dyDescent="0.25">
      <c r="J509" s="38"/>
      <c r="K509" s="38"/>
    </row>
    <row r="510" spans="10:11" ht="13.2" x14ac:dyDescent="0.25">
      <c r="J510" s="38"/>
      <c r="K510" s="38"/>
    </row>
    <row r="511" spans="10:11" ht="13.2" x14ac:dyDescent="0.25">
      <c r="J511" s="38"/>
      <c r="K511" s="38"/>
    </row>
    <row r="512" spans="10:11" ht="13.2" x14ac:dyDescent="0.25">
      <c r="J512" s="38"/>
      <c r="K512" s="38"/>
    </row>
    <row r="513" spans="10:11" ht="13.2" x14ac:dyDescent="0.25">
      <c r="J513" s="38"/>
      <c r="K513" s="38"/>
    </row>
    <row r="514" spans="10:11" ht="13.2" x14ac:dyDescent="0.25">
      <c r="J514" s="38"/>
      <c r="K514" s="38"/>
    </row>
    <row r="515" spans="10:11" ht="13.2" x14ac:dyDescent="0.25">
      <c r="J515" s="38"/>
      <c r="K515" s="38"/>
    </row>
    <row r="516" spans="10:11" ht="13.2" x14ac:dyDescent="0.25">
      <c r="J516" s="38"/>
      <c r="K516" s="38"/>
    </row>
    <row r="517" spans="10:11" ht="13.2" x14ac:dyDescent="0.25">
      <c r="J517" s="38"/>
      <c r="K517" s="38"/>
    </row>
    <row r="518" spans="10:11" ht="13.2" x14ac:dyDescent="0.25">
      <c r="J518" s="38"/>
      <c r="K518" s="38"/>
    </row>
    <row r="519" spans="10:11" ht="13.2" x14ac:dyDescent="0.25">
      <c r="J519" s="38"/>
      <c r="K519" s="38"/>
    </row>
    <row r="520" spans="10:11" ht="13.2" x14ac:dyDescent="0.25">
      <c r="J520" s="38"/>
      <c r="K520" s="38"/>
    </row>
    <row r="521" spans="10:11" ht="13.2" x14ac:dyDescent="0.25">
      <c r="J521" s="38"/>
      <c r="K521" s="38"/>
    </row>
    <row r="522" spans="10:11" ht="13.2" x14ac:dyDescent="0.25">
      <c r="J522" s="38"/>
      <c r="K522" s="38"/>
    </row>
    <row r="523" spans="10:11" ht="13.2" x14ac:dyDescent="0.25">
      <c r="J523" s="38"/>
      <c r="K523" s="38"/>
    </row>
    <row r="524" spans="10:11" ht="13.2" x14ac:dyDescent="0.25">
      <c r="J524" s="38"/>
      <c r="K524" s="38"/>
    </row>
    <row r="525" spans="10:11" ht="13.2" x14ac:dyDescent="0.25">
      <c r="J525" s="38"/>
      <c r="K525" s="38"/>
    </row>
    <row r="526" spans="10:11" ht="13.2" x14ac:dyDescent="0.25">
      <c r="J526" s="38"/>
      <c r="K526" s="38"/>
    </row>
    <row r="527" spans="10:11" ht="13.2" x14ac:dyDescent="0.25">
      <c r="J527" s="38"/>
      <c r="K527" s="38"/>
    </row>
    <row r="528" spans="10:11" ht="13.2" x14ac:dyDescent="0.25">
      <c r="J528" s="38"/>
      <c r="K528" s="38"/>
    </row>
    <row r="529" spans="10:11" ht="13.2" x14ac:dyDescent="0.25">
      <c r="J529" s="38"/>
      <c r="K529" s="38"/>
    </row>
    <row r="530" spans="10:11" ht="13.2" x14ac:dyDescent="0.25">
      <c r="J530" s="38"/>
      <c r="K530" s="38"/>
    </row>
    <row r="531" spans="10:11" ht="13.2" x14ac:dyDescent="0.25">
      <c r="J531" s="38"/>
      <c r="K531" s="38"/>
    </row>
    <row r="532" spans="10:11" ht="13.2" x14ac:dyDescent="0.25">
      <c r="J532" s="38"/>
      <c r="K532" s="38"/>
    </row>
    <row r="533" spans="10:11" ht="13.2" x14ac:dyDescent="0.25">
      <c r="J533" s="38"/>
      <c r="K533" s="38"/>
    </row>
    <row r="534" spans="10:11" ht="13.2" x14ac:dyDescent="0.25">
      <c r="J534" s="38"/>
      <c r="K534" s="38"/>
    </row>
    <row r="535" spans="10:11" ht="13.2" x14ac:dyDescent="0.25">
      <c r="J535" s="38"/>
      <c r="K535" s="38"/>
    </row>
    <row r="536" spans="10:11" ht="13.2" x14ac:dyDescent="0.25">
      <c r="J536" s="38"/>
      <c r="K536" s="38"/>
    </row>
    <row r="537" spans="10:11" ht="13.2" x14ac:dyDescent="0.25">
      <c r="J537" s="38"/>
      <c r="K537" s="38"/>
    </row>
    <row r="538" spans="10:11" ht="13.2" x14ac:dyDescent="0.25">
      <c r="J538" s="38"/>
      <c r="K538" s="38"/>
    </row>
    <row r="539" spans="10:11" ht="13.2" x14ac:dyDescent="0.25">
      <c r="J539" s="38"/>
      <c r="K539" s="38"/>
    </row>
    <row r="540" spans="10:11" ht="13.2" x14ac:dyDescent="0.25">
      <c r="J540" s="38"/>
      <c r="K540" s="38"/>
    </row>
    <row r="541" spans="10:11" ht="13.2" x14ac:dyDescent="0.25">
      <c r="J541" s="38"/>
      <c r="K541" s="38"/>
    </row>
    <row r="542" spans="10:11" ht="13.2" x14ac:dyDescent="0.25">
      <c r="J542" s="38"/>
      <c r="K542" s="38"/>
    </row>
    <row r="543" spans="10:11" ht="13.2" x14ac:dyDescent="0.25">
      <c r="J543" s="38"/>
      <c r="K543" s="38"/>
    </row>
    <row r="544" spans="10:11" ht="13.2" x14ac:dyDescent="0.25">
      <c r="J544" s="38"/>
      <c r="K544" s="38"/>
    </row>
    <row r="545" spans="10:11" ht="13.2" x14ac:dyDescent="0.25">
      <c r="J545" s="38"/>
      <c r="K545" s="38"/>
    </row>
    <row r="546" spans="10:11" ht="13.2" x14ac:dyDescent="0.25">
      <c r="J546" s="38"/>
      <c r="K546" s="38"/>
    </row>
    <row r="547" spans="10:11" ht="13.2" x14ac:dyDescent="0.25">
      <c r="J547" s="38"/>
      <c r="K547" s="38"/>
    </row>
    <row r="548" spans="10:11" ht="13.2" x14ac:dyDescent="0.25">
      <c r="J548" s="38"/>
      <c r="K548" s="38"/>
    </row>
    <row r="549" spans="10:11" ht="13.2" x14ac:dyDescent="0.25">
      <c r="J549" s="38"/>
      <c r="K549" s="38"/>
    </row>
    <row r="550" spans="10:11" ht="13.2" x14ac:dyDescent="0.25">
      <c r="J550" s="38"/>
      <c r="K550" s="38"/>
    </row>
    <row r="551" spans="10:11" ht="13.2" x14ac:dyDescent="0.25">
      <c r="J551" s="38"/>
      <c r="K551" s="38"/>
    </row>
    <row r="552" spans="10:11" ht="13.2" x14ac:dyDescent="0.25">
      <c r="J552" s="38"/>
      <c r="K552" s="38"/>
    </row>
    <row r="553" spans="10:11" ht="13.2" x14ac:dyDescent="0.25">
      <c r="J553" s="38"/>
      <c r="K553" s="38"/>
    </row>
    <row r="554" spans="10:11" ht="13.2" x14ac:dyDescent="0.25">
      <c r="J554" s="38"/>
      <c r="K554" s="38"/>
    </row>
    <row r="555" spans="10:11" ht="13.2" x14ac:dyDescent="0.25">
      <c r="J555" s="38"/>
      <c r="K555" s="38"/>
    </row>
    <row r="556" spans="10:11" ht="13.2" x14ac:dyDescent="0.25">
      <c r="J556" s="38"/>
      <c r="K556" s="38"/>
    </row>
    <row r="557" spans="10:11" ht="13.2" x14ac:dyDescent="0.25">
      <c r="J557" s="38"/>
      <c r="K557" s="38"/>
    </row>
    <row r="558" spans="10:11" ht="13.2" x14ac:dyDescent="0.25">
      <c r="J558" s="38"/>
      <c r="K558" s="38"/>
    </row>
    <row r="559" spans="10:11" ht="13.2" x14ac:dyDescent="0.25">
      <c r="J559" s="38"/>
      <c r="K559" s="38"/>
    </row>
    <row r="560" spans="10:11" ht="13.2" x14ac:dyDescent="0.25">
      <c r="J560" s="38"/>
      <c r="K560" s="38"/>
    </row>
    <row r="561" spans="10:11" ht="13.2" x14ac:dyDescent="0.25">
      <c r="J561" s="38"/>
      <c r="K561" s="38"/>
    </row>
    <row r="562" spans="10:11" ht="13.2" x14ac:dyDescent="0.25">
      <c r="J562" s="38"/>
      <c r="K562" s="38"/>
    </row>
    <row r="563" spans="10:11" ht="13.2" x14ac:dyDescent="0.25">
      <c r="J563" s="38"/>
      <c r="K563" s="38"/>
    </row>
    <row r="564" spans="10:11" ht="13.2" x14ac:dyDescent="0.25">
      <c r="J564" s="38"/>
      <c r="K564" s="38"/>
    </row>
    <row r="565" spans="10:11" ht="13.2" x14ac:dyDescent="0.25">
      <c r="J565" s="38"/>
      <c r="K565" s="38"/>
    </row>
    <row r="566" spans="10:11" ht="13.2" x14ac:dyDescent="0.25">
      <c r="J566" s="38"/>
      <c r="K566" s="38"/>
    </row>
    <row r="567" spans="10:11" ht="13.2" x14ac:dyDescent="0.25">
      <c r="J567" s="38"/>
      <c r="K567" s="38"/>
    </row>
    <row r="568" spans="10:11" ht="13.2" x14ac:dyDescent="0.25">
      <c r="J568" s="38"/>
      <c r="K568" s="38"/>
    </row>
    <row r="569" spans="10:11" ht="13.2" x14ac:dyDescent="0.25">
      <c r="J569" s="38"/>
      <c r="K569" s="38"/>
    </row>
    <row r="570" spans="10:11" ht="13.2" x14ac:dyDescent="0.25">
      <c r="J570" s="38"/>
      <c r="K570" s="38"/>
    </row>
    <row r="571" spans="10:11" ht="13.2" x14ac:dyDescent="0.25">
      <c r="J571" s="38"/>
      <c r="K571" s="38"/>
    </row>
    <row r="572" spans="10:11" ht="13.2" x14ac:dyDescent="0.25">
      <c r="J572" s="38"/>
      <c r="K572" s="38"/>
    </row>
    <row r="573" spans="10:11" ht="13.2" x14ac:dyDescent="0.25">
      <c r="J573" s="38"/>
      <c r="K573" s="38"/>
    </row>
    <row r="574" spans="10:11" ht="13.2" x14ac:dyDescent="0.25">
      <c r="J574" s="38"/>
      <c r="K574" s="38"/>
    </row>
    <row r="575" spans="10:11" ht="13.2" x14ac:dyDescent="0.25">
      <c r="J575" s="38"/>
      <c r="K575" s="38"/>
    </row>
    <row r="576" spans="10:11" ht="13.2" x14ac:dyDescent="0.25">
      <c r="J576" s="38"/>
      <c r="K576" s="38"/>
    </row>
    <row r="577" spans="10:11" ht="13.2" x14ac:dyDescent="0.25">
      <c r="J577" s="38"/>
      <c r="K577" s="38"/>
    </row>
    <row r="578" spans="10:11" ht="13.2" x14ac:dyDescent="0.25">
      <c r="J578" s="38"/>
      <c r="K578" s="38"/>
    </row>
    <row r="579" spans="10:11" ht="13.2" x14ac:dyDescent="0.25">
      <c r="J579" s="38"/>
      <c r="K579" s="38"/>
    </row>
    <row r="580" spans="10:11" ht="13.2" x14ac:dyDescent="0.25">
      <c r="J580" s="38"/>
      <c r="K580" s="38"/>
    </row>
    <row r="581" spans="10:11" ht="13.2" x14ac:dyDescent="0.25">
      <c r="J581" s="38"/>
      <c r="K581" s="38"/>
    </row>
    <row r="582" spans="10:11" ht="13.2" x14ac:dyDescent="0.25">
      <c r="J582" s="38"/>
      <c r="K582" s="38"/>
    </row>
    <row r="583" spans="10:11" ht="13.2" x14ac:dyDescent="0.25">
      <c r="J583" s="38"/>
      <c r="K583" s="38"/>
    </row>
    <row r="584" spans="10:11" ht="13.2" x14ac:dyDescent="0.25">
      <c r="J584" s="38"/>
      <c r="K584" s="38"/>
    </row>
    <row r="585" spans="10:11" ht="13.2" x14ac:dyDescent="0.25">
      <c r="J585" s="38"/>
      <c r="K585" s="38"/>
    </row>
    <row r="586" spans="10:11" ht="13.2" x14ac:dyDescent="0.25">
      <c r="J586" s="38"/>
      <c r="K586" s="38"/>
    </row>
    <row r="587" spans="10:11" ht="13.2" x14ac:dyDescent="0.25">
      <c r="J587" s="38"/>
      <c r="K587" s="38"/>
    </row>
    <row r="588" spans="10:11" ht="13.2" x14ac:dyDescent="0.25">
      <c r="J588" s="38"/>
      <c r="K588" s="38"/>
    </row>
    <row r="589" spans="10:11" ht="13.2" x14ac:dyDescent="0.25">
      <c r="J589" s="38"/>
      <c r="K589" s="38"/>
    </row>
    <row r="590" spans="10:11" ht="13.2" x14ac:dyDescent="0.25">
      <c r="J590" s="38"/>
      <c r="K590" s="38"/>
    </row>
    <row r="591" spans="10:11" ht="13.2" x14ac:dyDescent="0.25">
      <c r="J591" s="38"/>
      <c r="K591" s="38"/>
    </row>
    <row r="592" spans="10:11" ht="13.2" x14ac:dyDescent="0.25">
      <c r="J592" s="38"/>
      <c r="K592" s="38"/>
    </row>
    <row r="593" spans="10:11" ht="13.2" x14ac:dyDescent="0.25">
      <c r="J593" s="38"/>
      <c r="K593" s="38"/>
    </row>
    <row r="594" spans="10:11" ht="13.2" x14ac:dyDescent="0.25">
      <c r="J594" s="38"/>
      <c r="K594" s="38"/>
    </row>
    <row r="595" spans="10:11" ht="13.2" x14ac:dyDescent="0.25">
      <c r="J595" s="38"/>
      <c r="K595" s="38"/>
    </row>
    <row r="596" spans="10:11" ht="13.2" x14ac:dyDescent="0.25">
      <c r="J596" s="38"/>
      <c r="K596" s="38"/>
    </row>
    <row r="597" spans="10:11" ht="13.2" x14ac:dyDescent="0.25">
      <c r="J597" s="38"/>
      <c r="K597" s="38"/>
    </row>
    <row r="598" spans="10:11" ht="13.2" x14ac:dyDescent="0.25">
      <c r="J598" s="38"/>
      <c r="K598" s="38"/>
    </row>
    <row r="599" spans="10:11" ht="13.2" x14ac:dyDescent="0.25">
      <c r="J599" s="38"/>
      <c r="K599" s="38"/>
    </row>
    <row r="600" spans="10:11" ht="13.2" x14ac:dyDescent="0.25">
      <c r="J600" s="38"/>
      <c r="K600" s="38"/>
    </row>
    <row r="601" spans="10:11" ht="13.2" x14ac:dyDescent="0.25">
      <c r="J601" s="38"/>
      <c r="K601" s="38"/>
    </row>
    <row r="602" spans="10:11" ht="13.2" x14ac:dyDescent="0.25">
      <c r="J602" s="38"/>
      <c r="K602" s="38"/>
    </row>
    <row r="603" spans="10:11" ht="13.2" x14ac:dyDescent="0.25">
      <c r="J603" s="38"/>
      <c r="K603" s="38"/>
    </row>
    <row r="604" spans="10:11" ht="13.2" x14ac:dyDescent="0.25">
      <c r="J604" s="38"/>
      <c r="K604" s="38"/>
    </row>
    <row r="605" spans="10:11" ht="13.2" x14ac:dyDescent="0.25">
      <c r="J605" s="38"/>
      <c r="K605" s="38"/>
    </row>
    <row r="606" spans="10:11" ht="13.2" x14ac:dyDescent="0.25">
      <c r="J606" s="38"/>
      <c r="K606" s="38"/>
    </row>
    <row r="607" spans="10:11" ht="13.2" x14ac:dyDescent="0.25">
      <c r="J607" s="38"/>
      <c r="K607" s="38"/>
    </row>
    <row r="608" spans="10:11" ht="13.2" x14ac:dyDescent="0.25">
      <c r="J608" s="38"/>
      <c r="K608" s="38"/>
    </row>
    <row r="609" spans="10:11" ht="13.2" x14ac:dyDescent="0.25">
      <c r="J609" s="38"/>
      <c r="K609" s="38"/>
    </row>
    <row r="610" spans="10:11" ht="13.2" x14ac:dyDescent="0.25">
      <c r="J610" s="38"/>
      <c r="K610" s="38"/>
    </row>
    <row r="611" spans="10:11" ht="13.2" x14ac:dyDescent="0.25">
      <c r="J611" s="38"/>
      <c r="K611" s="38"/>
    </row>
    <row r="612" spans="10:11" ht="13.2" x14ac:dyDescent="0.25">
      <c r="J612" s="38"/>
      <c r="K612" s="38"/>
    </row>
    <row r="613" spans="10:11" ht="13.2" x14ac:dyDescent="0.25">
      <c r="J613" s="38"/>
      <c r="K613" s="38"/>
    </row>
    <row r="614" spans="10:11" ht="13.2" x14ac:dyDescent="0.25">
      <c r="J614" s="38"/>
      <c r="K614" s="38"/>
    </row>
    <row r="615" spans="10:11" ht="13.2" x14ac:dyDescent="0.25">
      <c r="J615" s="38"/>
      <c r="K615" s="38"/>
    </row>
    <row r="616" spans="10:11" ht="13.2" x14ac:dyDescent="0.25">
      <c r="J616" s="38"/>
      <c r="K616" s="38"/>
    </row>
    <row r="617" spans="10:11" ht="13.2" x14ac:dyDescent="0.25">
      <c r="J617" s="38"/>
      <c r="K617" s="38"/>
    </row>
    <row r="618" spans="10:11" ht="13.2" x14ac:dyDescent="0.25">
      <c r="J618" s="38"/>
      <c r="K618" s="38"/>
    </row>
    <row r="619" spans="10:11" ht="13.2" x14ac:dyDescent="0.25">
      <c r="J619" s="38"/>
      <c r="K619" s="38"/>
    </row>
    <row r="620" spans="10:11" ht="13.2" x14ac:dyDescent="0.25">
      <c r="J620" s="38"/>
      <c r="K620" s="38"/>
    </row>
    <row r="621" spans="10:11" ht="13.2" x14ac:dyDescent="0.25">
      <c r="J621" s="38"/>
      <c r="K621" s="38"/>
    </row>
    <row r="622" spans="10:11" ht="13.2" x14ac:dyDescent="0.25">
      <c r="J622" s="38"/>
      <c r="K622" s="38"/>
    </row>
    <row r="623" spans="10:11" ht="13.2" x14ac:dyDescent="0.25">
      <c r="J623" s="38"/>
      <c r="K623" s="38"/>
    </row>
    <row r="624" spans="10:11" ht="13.2" x14ac:dyDescent="0.25">
      <c r="J624" s="38"/>
      <c r="K624" s="38"/>
    </row>
    <row r="625" spans="10:11" ht="13.2" x14ac:dyDescent="0.25">
      <c r="J625" s="38"/>
      <c r="K625" s="38"/>
    </row>
    <row r="626" spans="10:11" ht="13.2" x14ac:dyDescent="0.25">
      <c r="J626" s="38"/>
      <c r="K626" s="38"/>
    </row>
    <row r="627" spans="10:11" ht="13.2" x14ac:dyDescent="0.25">
      <c r="J627" s="38"/>
      <c r="K627" s="38"/>
    </row>
    <row r="628" spans="10:11" ht="13.2" x14ac:dyDescent="0.25">
      <c r="J628" s="38"/>
      <c r="K628" s="38"/>
    </row>
    <row r="629" spans="10:11" ht="13.2" x14ac:dyDescent="0.25">
      <c r="J629" s="38"/>
      <c r="K629" s="38"/>
    </row>
    <row r="630" spans="10:11" ht="13.2" x14ac:dyDescent="0.25">
      <c r="J630" s="38"/>
      <c r="K630" s="38"/>
    </row>
    <row r="631" spans="10:11" ht="13.2" x14ac:dyDescent="0.25">
      <c r="J631" s="38"/>
      <c r="K631" s="38"/>
    </row>
    <row r="632" spans="10:11" ht="13.2" x14ac:dyDescent="0.25">
      <c r="J632" s="38"/>
      <c r="K632" s="38"/>
    </row>
    <row r="633" spans="10:11" ht="13.2" x14ac:dyDescent="0.25">
      <c r="J633" s="38"/>
      <c r="K633" s="38"/>
    </row>
    <row r="634" spans="10:11" ht="13.2" x14ac:dyDescent="0.25">
      <c r="J634" s="38"/>
      <c r="K634" s="38"/>
    </row>
    <row r="635" spans="10:11" ht="13.2" x14ac:dyDescent="0.25">
      <c r="J635" s="38"/>
      <c r="K635" s="38"/>
    </row>
    <row r="636" spans="10:11" ht="13.2" x14ac:dyDescent="0.25">
      <c r="J636" s="38"/>
      <c r="K636" s="38"/>
    </row>
    <row r="637" spans="10:11" ht="13.2" x14ac:dyDescent="0.25">
      <c r="J637" s="38"/>
      <c r="K637" s="38"/>
    </row>
    <row r="638" spans="10:11" ht="13.2" x14ac:dyDescent="0.25">
      <c r="J638" s="38"/>
      <c r="K638" s="38"/>
    </row>
    <row r="639" spans="10:11" ht="13.2" x14ac:dyDescent="0.25">
      <c r="J639" s="38"/>
      <c r="K639" s="38"/>
    </row>
    <row r="640" spans="10:11" ht="13.2" x14ac:dyDescent="0.25">
      <c r="J640" s="38"/>
      <c r="K640" s="38"/>
    </row>
    <row r="641" spans="10:11" ht="13.2" x14ac:dyDescent="0.25">
      <c r="J641" s="38"/>
      <c r="K641" s="38"/>
    </row>
    <row r="642" spans="10:11" ht="13.2" x14ac:dyDescent="0.25">
      <c r="J642" s="38"/>
      <c r="K642" s="38"/>
    </row>
    <row r="643" spans="10:11" ht="13.2" x14ac:dyDescent="0.25">
      <c r="J643" s="38"/>
      <c r="K643" s="38"/>
    </row>
    <row r="644" spans="10:11" ht="13.2" x14ac:dyDescent="0.25">
      <c r="J644" s="38"/>
      <c r="K644" s="38"/>
    </row>
    <row r="645" spans="10:11" ht="13.2" x14ac:dyDescent="0.25">
      <c r="J645" s="38"/>
      <c r="K645" s="38"/>
    </row>
    <row r="646" spans="10:11" ht="13.2" x14ac:dyDescent="0.25">
      <c r="J646" s="38"/>
      <c r="K646" s="38"/>
    </row>
    <row r="647" spans="10:11" ht="13.2" x14ac:dyDescent="0.25">
      <c r="J647" s="38"/>
      <c r="K647" s="38"/>
    </row>
    <row r="648" spans="10:11" ht="13.2" x14ac:dyDescent="0.25">
      <c r="J648" s="38"/>
      <c r="K648" s="38"/>
    </row>
    <row r="649" spans="10:11" ht="13.2" x14ac:dyDescent="0.25">
      <c r="J649" s="38"/>
      <c r="K649" s="38"/>
    </row>
    <row r="650" spans="10:11" ht="13.2" x14ac:dyDescent="0.25">
      <c r="J650" s="38"/>
      <c r="K650" s="38"/>
    </row>
    <row r="651" spans="10:11" ht="13.2" x14ac:dyDescent="0.25">
      <c r="J651" s="38"/>
      <c r="K651" s="38"/>
    </row>
    <row r="652" spans="10:11" ht="13.2" x14ac:dyDescent="0.25">
      <c r="J652" s="38"/>
      <c r="K652" s="38"/>
    </row>
    <row r="653" spans="10:11" ht="13.2" x14ac:dyDescent="0.25">
      <c r="J653" s="38"/>
      <c r="K653" s="38"/>
    </row>
    <row r="654" spans="10:11" ht="13.2" x14ac:dyDescent="0.25">
      <c r="J654" s="38"/>
      <c r="K654" s="38"/>
    </row>
    <row r="655" spans="10:11" ht="13.2" x14ac:dyDescent="0.25">
      <c r="J655" s="38"/>
      <c r="K655" s="38"/>
    </row>
    <row r="656" spans="10:11" ht="13.2" x14ac:dyDescent="0.25">
      <c r="J656" s="38"/>
      <c r="K656" s="38"/>
    </row>
    <row r="657" spans="10:11" ht="13.2" x14ac:dyDescent="0.25">
      <c r="J657" s="38"/>
      <c r="K657" s="38"/>
    </row>
    <row r="658" spans="10:11" ht="13.2" x14ac:dyDescent="0.25">
      <c r="J658" s="38"/>
      <c r="K658" s="38"/>
    </row>
    <row r="659" spans="10:11" ht="13.2" x14ac:dyDescent="0.25">
      <c r="J659" s="38"/>
      <c r="K659" s="38"/>
    </row>
    <row r="660" spans="10:11" ht="13.2" x14ac:dyDescent="0.25">
      <c r="J660" s="38"/>
      <c r="K660" s="38"/>
    </row>
    <row r="661" spans="10:11" ht="13.2" x14ac:dyDescent="0.25">
      <c r="J661" s="38"/>
      <c r="K661" s="38"/>
    </row>
    <row r="662" spans="10:11" ht="13.2" x14ac:dyDescent="0.25">
      <c r="J662" s="38"/>
      <c r="K662" s="38"/>
    </row>
    <row r="663" spans="10:11" ht="13.2" x14ac:dyDescent="0.25">
      <c r="J663" s="38"/>
      <c r="K663" s="38"/>
    </row>
    <row r="664" spans="10:11" ht="13.2" x14ac:dyDescent="0.25">
      <c r="J664" s="38"/>
      <c r="K664" s="38"/>
    </row>
    <row r="665" spans="10:11" ht="13.2" x14ac:dyDescent="0.25">
      <c r="J665" s="38"/>
      <c r="K665" s="38"/>
    </row>
    <row r="666" spans="10:11" ht="13.2" x14ac:dyDescent="0.25">
      <c r="J666" s="38"/>
      <c r="K666" s="38"/>
    </row>
    <row r="667" spans="10:11" ht="13.2" x14ac:dyDescent="0.25">
      <c r="J667" s="38"/>
      <c r="K667" s="38"/>
    </row>
    <row r="668" spans="10:11" ht="13.2" x14ac:dyDescent="0.25">
      <c r="J668" s="38"/>
      <c r="K668" s="38"/>
    </row>
    <row r="669" spans="10:11" ht="13.2" x14ac:dyDescent="0.25">
      <c r="J669" s="38"/>
      <c r="K669" s="38"/>
    </row>
    <row r="670" spans="10:11" ht="13.2" x14ac:dyDescent="0.25">
      <c r="J670" s="38"/>
      <c r="K670" s="38"/>
    </row>
    <row r="671" spans="10:11" ht="13.2" x14ac:dyDescent="0.25">
      <c r="J671" s="38"/>
      <c r="K671" s="38"/>
    </row>
    <row r="672" spans="10:11" ht="13.2" x14ac:dyDescent="0.25">
      <c r="J672" s="38"/>
      <c r="K672" s="38"/>
    </row>
    <row r="673" spans="10:11" ht="13.2" x14ac:dyDescent="0.25">
      <c r="J673" s="38"/>
      <c r="K673" s="38"/>
    </row>
    <row r="674" spans="10:11" ht="13.2" x14ac:dyDescent="0.25">
      <c r="J674" s="38"/>
      <c r="K674" s="38"/>
    </row>
    <row r="675" spans="10:11" ht="13.2" x14ac:dyDescent="0.25">
      <c r="J675" s="38"/>
      <c r="K675" s="38"/>
    </row>
    <row r="676" spans="10:11" ht="13.2" x14ac:dyDescent="0.25">
      <c r="J676" s="38"/>
      <c r="K676" s="38"/>
    </row>
    <row r="677" spans="10:11" ht="13.2" x14ac:dyDescent="0.25">
      <c r="J677" s="38"/>
      <c r="K677" s="38"/>
    </row>
    <row r="678" spans="10:11" ht="13.2" x14ac:dyDescent="0.25">
      <c r="J678" s="38"/>
      <c r="K678" s="38"/>
    </row>
    <row r="679" spans="10:11" ht="13.2" x14ac:dyDescent="0.25">
      <c r="J679" s="38"/>
      <c r="K679" s="38"/>
    </row>
    <row r="680" spans="10:11" ht="13.2" x14ac:dyDescent="0.25">
      <c r="J680" s="38"/>
      <c r="K680" s="38"/>
    </row>
    <row r="681" spans="10:11" ht="13.2" x14ac:dyDescent="0.25">
      <c r="J681" s="38"/>
      <c r="K681" s="38"/>
    </row>
    <row r="682" spans="10:11" ht="13.2" x14ac:dyDescent="0.25">
      <c r="J682" s="38"/>
      <c r="K682" s="38"/>
    </row>
    <row r="683" spans="10:11" ht="13.2" x14ac:dyDescent="0.25">
      <c r="J683" s="38"/>
      <c r="K683" s="38"/>
    </row>
    <row r="684" spans="10:11" ht="13.2" x14ac:dyDescent="0.25">
      <c r="J684" s="38"/>
      <c r="K684" s="38"/>
    </row>
    <row r="685" spans="10:11" ht="13.2" x14ac:dyDescent="0.25">
      <c r="J685" s="38"/>
      <c r="K685" s="38"/>
    </row>
    <row r="686" spans="10:11" ht="13.2" x14ac:dyDescent="0.25">
      <c r="J686" s="38"/>
      <c r="K686" s="38"/>
    </row>
    <row r="687" spans="10:11" ht="13.2" x14ac:dyDescent="0.25">
      <c r="J687" s="38"/>
      <c r="K687" s="38"/>
    </row>
    <row r="688" spans="10:11" ht="13.2" x14ac:dyDescent="0.25">
      <c r="J688" s="38"/>
      <c r="K688" s="38"/>
    </row>
    <row r="689" spans="10:11" ht="13.2" x14ac:dyDescent="0.25">
      <c r="J689" s="38"/>
      <c r="K689" s="38"/>
    </row>
    <row r="690" spans="10:11" ht="13.2" x14ac:dyDescent="0.25">
      <c r="J690" s="38"/>
      <c r="K690" s="38"/>
    </row>
    <row r="691" spans="10:11" ht="13.2" x14ac:dyDescent="0.25">
      <c r="J691" s="38"/>
      <c r="K691" s="38"/>
    </row>
    <row r="692" spans="10:11" ht="13.2" x14ac:dyDescent="0.25">
      <c r="J692" s="38"/>
      <c r="K692" s="38"/>
    </row>
    <row r="693" spans="10:11" ht="13.2" x14ac:dyDescent="0.25">
      <c r="J693" s="38"/>
      <c r="K693" s="38"/>
    </row>
    <row r="694" spans="10:11" ht="13.2" x14ac:dyDescent="0.25">
      <c r="J694" s="38"/>
      <c r="K694" s="38"/>
    </row>
    <row r="695" spans="10:11" ht="13.2" x14ac:dyDescent="0.25">
      <c r="J695" s="38"/>
      <c r="K695" s="38"/>
    </row>
    <row r="696" spans="10:11" ht="13.2" x14ac:dyDescent="0.25">
      <c r="J696" s="38"/>
      <c r="K696" s="38"/>
    </row>
    <row r="697" spans="10:11" ht="13.2" x14ac:dyDescent="0.25">
      <c r="J697" s="38"/>
      <c r="K697" s="38"/>
    </row>
    <row r="698" spans="10:11" ht="13.2" x14ac:dyDescent="0.25">
      <c r="J698" s="38"/>
      <c r="K698" s="38"/>
    </row>
    <row r="699" spans="10:11" ht="13.2" x14ac:dyDescent="0.25">
      <c r="J699" s="38"/>
      <c r="K699" s="38"/>
    </row>
    <row r="700" spans="10:11" ht="13.2" x14ac:dyDescent="0.25">
      <c r="J700" s="38"/>
      <c r="K700" s="38"/>
    </row>
    <row r="701" spans="10:11" ht="13.2" x14ac:dyDescent="0.25">
      <c r="J701" s="38"/>
      <c r="K701" s="38"/>
    </row>
    <row r="702" spans="10:11" ht="13.2" x14ac:dyDescent="0.25">
      <c r="J702" s="38"/>
      <c r="K702" s="38"/>
    </row>
    <row r="703" spans="10:11" ht="13.2" x14ac:dyDescent="0.25">
      <c r="J703" s="38"/>
      <c r="K703" s="38"/>
    </row>
    <row r="704" spans="10:11" ht="13.2" x14ac:dyDescent="0.25">
      <c r="J704" s="38"/>
      <c r="K704" s="38"/>
    </row>
    <row r="705" spans="10:11" ht="13.2" x14ac:dyDescent="0.25">
      <c r="J705" s="38"/>
      <c r="K705" s="38"/>
    </row>
    <row r="706" spans="10:11" ht="13.2" x14ac:dyDescent="0.25">
      <c r="J706" s="38"/>
      <c r="K706" s="38"/>
    </row>
    <row r="707" spans="10:11" ht="13.2" x14ac:dyDescent="0.25">
      <c r="J707" s="38"/>
      <c r="K707" s="38"/>
    </row>
    <row r="708" spans="10:11" ht="13.2" x14ac:dyDescent="0.25">
      <c r="J708" s="38"/>
      <c r="K708" s="38"/>
    </row>
    <row r="709" spans="10:11" ht="13.2" x14ac:dyDescent="0.25">
      <c r="J709" s="38"/>
      <c r="K709" s="38"/>
    </row>
    <row r="710" spans="10:11" ht="13.2" x14ac:dyDescent="0.25">
      <c r="J710" s="38"/>
      <c r="K710" s="38"/>
    </row>
    <row r="711" spans="10:11" ht="13.2" x14ac:dyDescent="0.25">
      <c r="J711" s="38"/>
      <c r="K711" s="38"/>
    </row>
    <row r="712" spans="10:11" ht="13.2" x14ac:dyDescent="0.25">
      <c r="J712" s="38"/>
      <c r="K712" s="38"/>
    </row>
    <row r="713" spans="10:11" ht="13.2" x14ac:dyDescent="0.25">
      <c r="J713" s="38"/>
      <c r="K713" s="38"/>
    </row>
    <row r="714" spans="10:11" ht="13.2" x14ac:dyDescent="0.25">
      <c r="J714" s="38"/>
      <c r="K714" s="38"/>
    </row>
    <row r="715" spans="10:11" ht="13.2" x14ac:dyDescent="0.25">
      <c r="J715" s="38"/>
      <c r="K715" s="38"/>
    </row>
    <row r="716" spans="10:11" ht="13.2" x14ac:dyDescent="0.25">
      <c r="J716" s="38"/>
      <c r="K716" s="38"/>
    </row>
    <row r="717" spans="10:11" ht="13.2" x14ac:dyDescent="0.25">
      <c r="J717" s="38"/>
      <c r="K717" s="38"/>
    </row>
    <row r="718" spans="10:11" ht="13.2" x14ac:dyDescent="0.25">
      <c r="J718" s="38"/>
      <c r="K718" s="38"/>
    </row>
    <row r="719" spans="10:11" ht="13.2" x14ac:dyDescent="0.25">
      <c r="J719" s="38"/>
      <c r="K719" s="38"/>
    </row>
    <row r="720" spans="10:11" ht="13.2" x14ac:dyDescent="0.25">
      <c r="J720" s="38"/>
      <c r="K720" s="38"/>
    </row>
    <row r="721" spans="10:11" ht="13.2" x14ac:dyDescent="0.25">
      <c r="J721" s="38"/>
      <c r="K721" s="38"/>
    </row>
    <row r="722" spans="10:11" ht="13.2" x14ac:dyDescent="0.25">
      <c r="J722" s="38"/>
      <c r="K722" s="38"/>
    </row>
    <row r="723" spans="10:11" ht="13.2" x14ac:dyDescent="0.25">
      <c r="J723" s="38"/>
      <c r="K723" s="38"/>
    </row>
    <row r="724" spans="10:11" ht="13.2" x14ac:dyDescent="0.25">
      <c r="J724" s="38"/>
      <c r="K724" s="38"/>
    </row>
    <row r="725" spans="10:11" ht="13.2" x14ac:dyDescent="0.25">
      <c r="J725" s="38"/>
      <c r="K725" s="38"/>
    </row>
    <row r="726" spans="10:11" ht="13.2" x14ac:dyDescent="0.25">
      <c r="J726" s="38"/>
      <c r="K726" s="38"/>
    </row>
    <row r="727" spans="10:11" ht="13.2" x14ac:dyDescent="0.25">
      <c r="J727" s="38"/>
      <c r="K727" s="38"/>
    </row>
    <row r="728" spans="10:11" ht="13.2" x14ac:dyDescent="0.25">
      <c r="J728" s="38"/>
      <c r="K728" s="38"/>
    </row>
    <row r="729" spans="10:11" ht="13.2" x14ac:dyDescent="0.25">
      <c r="J729" s="38"/>
      <c r="K729" s="38"/>
    </row>
    <row r="730" spans="10:11" ht="13.2" x14ac:dyDescent="0.25">
      <c r="J730" s="38"/>
      <c r="K730" s="38"/>
    </row>
    <row r="731" spans="10:11" ht="13.2" x14ac:dyDescent="0.25">
      <c r="J731" s="38"/>
      <c r="K731" s="38"/>
    </row>
    <row r="732" spans="10:11" ht="13.2" x14ac:dyDescent="0.25">
      <c r="J732" s="38"/>
      <c r="K732" s="38"/>
    </row>
    <row r="733" spans="10:11" ht="13.2" x14ac:dyDescent="0.25">
      <c r="J733" s="38"/>
      <c r="K733" s="38"/>
    </row>
    <row r="734" spans="10:11" ht="13.2" x14ac:dyDescent="0.25">
      <c r="J734" s="38"/>
      <c r="K734" s="38"/>
    </row>
    <row r="735" spans="10:11" ht="13.2" x14ac:dyDescent="0.25">
      <c r="J735" s="38"/>
      <c r="K735" s="38"/>
    </row>
    <row r="736" spans="10:11" ht="13.2" x14ac:dyDescent="0.25">
      <c r="J736" s="38"/>
      <c r="K736" s="38"/>
    </row>
    <row r="737" spans="10:11" ht="13.2" x14ac:dyDescent="0.25">
      <c r="J737" s="38"/>
      <c r="K737" s="38"/>
    </row>
    <row r="738" spans="10:11" ht="13.2" x14ac:dyDescent="0.25">
      <c r="J738" s="38"/>
      <c r="K738" s="38"/>
    </row>
    <row r="739" spans="10:11" ht="13.2" x14ac:dyDescent="0.25">
      <c r="J739" s="38"/>
      <c r="K739" s="38"/>
    </row>
    <row r="740" spans="10:11" ht="13.2" x14ac:dyDescent="0.25">
      <c r="J740" s="38"/>
      <c r="K740" s="38"/>
    </row>
    <row r="741" spans="10:11" ht="13.2" x14ac:dyDescent="0.25">
      <c r="J741" s="38"/>
      <c r="K741" s="38"/>
    </row>
    <row r="742" spans="10:11" ht="13.2" x14ac:dyDescent="0.25">
      <c r="J742" s="38"/>
      <c r="K742" s="38"/>
    </row>
    <row r="743" spans="10:11" ht="13.2" x14ac:dyDescent="0.25">
      <c r="J743" s="38"/>
      <c r="K743" s="38"/>
    </row>
    <row r="744" spans="10:11" ht="13.2" x14ac:dyDescent="0.25">
      <c r="J744" s="38"/>
      <c r="K744" s="38"/>
    </row>
    <row r="745" spans="10:11" ht="13.2" x14ac:dyDescent="0.25">
      <c r="J745" s="38"/>
      <c r="K745" s="38"/>
    </row>
    <row r="746" spans="10:11" ht="13.2" x14ac:dyDescent="0.25">
      <c r="J746" s="38"/>
      <c r="K746" s="38"/>
    </row>
    <row r="747" spans="10:11" ht="13.2" x14ac:dyDescent="0.25">
      <c r="J747" s="38"/>
      <c r="K747" s="38"/>
    </row>
    <row r="748" spans="10:11" ht="13.2" x14ac:dyDescent="0.25">
      <c r="J748" s="38"/>
      <c r="K748" s="38"/>
    </row>
    <row r="749" spans="10:11" ht="13.2" x14ac:dyDescent="0.25">
      <c r="J749" s="38"/>
      <c r="K749" s="38"/>
    </row>
    <row r="750" spans="10:11" ht="13.2" x14ac:dyDescent="0.25">
      <c r="J750" s="38"/>
      <c r="K750" s="38"/>
    </row>
    <row r="751" spans="10:11" ht="13.2" x14ac:dyDescent="0.25">
      <c r="J751" s="38"/>
      <c r="K751" s="38"/>
    </row>
    <row r="752" spans="10:11" ht="13.2" x14ac:dyDescent="0.25">
      <c r="J752" s="38"/>
      <c r="K752" s="38"/>
    </row>
    <row r="753" spans="10:11" ht="13.2" x14ac:dyDescent="0.25">
      <c r="J753" s="38"/>
      <c r="K753" s="38"/>
    </row>
    <row r="754" spans="10:11" ht="13.2" x14ac:dyDescent="0.25">
      <c r="J754" s="38"/>
      <c r="K754" s="38"/>
    </row>
    <row r="755" spans="10:11" ht="13.2" x14ac:dyDescent="0.25">
      <c r="J755" s="38"/>
      <c r="K755" s="38"/>
    </row>
    <row r="756" spans="10:11" ht="13.2" x14ac:dyDescent="0.25">
      <c r="J756" s="38"/>
      <c r="K756" s="38"/>
    </row>
    <row r="757" spans="10:11" ht="13.2" x14ac:dyDescent="0.25">
      <c r="J757" s="38"/>
      <c r="K757" s="38"/>
    </row>
    <row r="758" spans="10:11" ht="13.2" x14ac:dyDescent="0.25">
      <c r="J758" s="38"/>
      <c r="K758" s="38"/>
    </row>
    <row r="759" spans="10:11" ht="13.2" x14ac:dyDescent="0.25">
      <c r="J759" s="38"/>
      <c r="K759" s="38"/>
    </row>
    <row r="760" spans="10:11" ht="13.2" x14ac:dyDescent="0.25">
      <c r="J760" s="38"/>
      <c r="K760" s="38"/>
    </row>
    <row r="761" spans="10:11" ht="13.2" x14ac:dyDescent="0.25">
      <c r="J761" s="38"/>
      <c r="K761" s="38"/>
    </row>
    <row r="762" spans="10:11" ht="13.2" x14ac:dyDescent="0.25">
      <c r="J762" s="38"/>
      <c r="K762" s="38"/>
    </row>
    <row r="763" spans="10:11" ht="13.2" x14ac:dyDescent="0.25">
      <c r="J763" s="38"/>
      <c r="K763" s="38"/>
    </row>
    <row r="764" spans="10:11" ht="13.2" x14ac:dyDescent="0.25">
      <c r="J764" s="38"/>
      <c r="K764" s="38"/>
    </row>
    <row r="765" spans="10:11" ht="13.2" x14ac:dyDescent="0.25">
      <c r="J765" s="38"/>
      <c r="K765" s="38"/>
    </row>
    <row r="766" spans="10:11" ht="13.2" x14ac:dyDescent="0.25">
      <c r="J766" s="38"/>
      <c r="K766" s="38"/>
    </row>
    <row r="767" spans="10:11" ht="13.2" x14ac:dyDescent="0.25">
      <c r="J767" s="38"/>
      <c r="K767" s="38"/>
    </row>
    <row r="768" spans="10:11" ht="13.2" x14ac:dyDescent="0.25">
      <c r="J768" s="38"/>
      <c r="K768" s="38"/>
    </row>
    <row r="769" spans="10:11" ht="13.2" x14ac:dyDescent="0.25">
      <c r="J769" s="38"/>
      <c r="K769" s="38"/>
    </row>
    <row r="770" spans="10:11" ht="13.2" x14ac:dyDescent="0.25">
      <c r="J770" s="38"/>
      <c r="K770" s="38"/>
    </row>
    <row r="771" spans="10:11" ht="13.2" x14ac:dyDescent="0.25">
      <c r="J771" s="38"/>
      <c r="K771" s="38"/>
    </row>
    <row r="772" spans="10:11" ht="13.2" x14ac:dyDescent="0.25">
      <c r="J772" s="38"/>
      <c r="K772" s="38"/>
    </row>
    <row r="773" spans="10:11" ht="13.2" x14ac:dyDescent="0.25">
      <c r="J773" s="38"/>
      <c r="K773" s="38"/>
    </row>
    <row r="774" spans="10:11" ht="13.2" x14ac:dyDescent="0.25">
      <c r="J774" s="38"/>
      <c r="K774" s="38"/>
    </row>
    <row r="775" spans="10:11" ht="13.2" x14ac:dyDescent="0.25">
      <c r="J775" s="38"/>
      <c r="K775" s="38"/>
    </row>
    <row r="776" spans="10:11" ht="13.2" x14ac:dyDescent="0.25">
      <c r="J776" s="38"/>
      <c r="K776" s="38"/>
    </row>
    <row r="777" spans="10:11" ht="13.2" x14ac:dyDescent="0.25">
      <c r="J777" s="38"/>
      <c r="K777" s="38"/>
    </row>
    <row r="778" spans="10:11" ht="13.2" x14ac:dyDescent="0.25">
      <c r="J778" s="38"/>
      <c r="K778" s="38"/>
    </row>
    <row r="779" spans="10:11" ht="13.2" x14ac:dyDescent="0.25">
      <c r="J779" s="38"/>
      <c r="K779" s="38"/>
    </row>
    <row r="780" spans="10:11" ht="13.2" x14ac:dyDescent="0.25">
      <c r="J780" s="38"/>
      <c r="K780" s="38"/>
    </row>
    <row r="781" spans="10:11" ht="13.2" x14ac:dyDescent="0.25">
      <c r="J781" s="38"/>
      <c r="K781" s="38"/>
    </row>
    <row r="782" spans="10:11" ht="13.2" x14ac:dyDescent="0.25">
      <c r="J782" s="38"/>
      <c r="K782" s="38"/>
    </row>
    <row r="783" spans="10:11" ht="13.2" x14ac:dyDescent="0.25">
      <c r="J783" s="38"/>
      <c r="K783" s="38"/>
    </row>
    <row r="784" spans="10:11" ht="13.2" x14ac:dyDescent="0.25">
      <c r="J784" s="38"/>
      <c r="K784" s="38"/>
    </row>
    <row r="785" spans="10:11" ht="13.2" x14ac:dyDescent="0.25">
      <c r="J785" s="38"/>
      <c r="K785" s="38"/>
    </row>
    <row r="786" spans="10:11" ht="13.2" x14ac:dyDescent="0.25">
      <c r="J786" s="38"/>
      <c r="K786" s="38"/>
    </row>
    <row r="787" spans="10:11" ht="13.2" x14ac:dyDescent="0.25">
      <c r="J787" s="38"/>
      <c r="K787" s="38"/>
    </row>
    <row r="788" spans="10:11" ht="13.2" x14ac:dyDescent="0.25">
      <c r="J788" s="38"/>
      <c r="K788" s="38"/>
    </row>
    <row r="789" spans="10:11" ht="13.2" x14ac:dyDescent="0.25">
      <c r="J789" s="38"/>
      <c r="K789" s="38"/>
    </row>
    <row r="790" spans="10:11" ht="13.2" x14ac:dyDescent="0.25">
      <c r="J790" s="38"/>
      <c r="K790" s="38"/>
    </row>
    <row r="791" spans="10:11" ht="13.2" x14ac:dyDescent="0.25">
      <c r="J791" s="38"/>
      <c r="K791" s="38"/>
    </row>
    <row r="792" spans="10:11" ht="13.2" x14ac:dyDescent="0.25">
      <c r="J792" s="38"/>
      <c r="K792" s="38"/>
    </row>
    <row r="793" spans="10:11" ht="13.2" x14ac:dyDescent="0.25">
      <c r="J793" s="38"/>
      <c r="K793" s="38"/>
    </row>
    <row r="794" spans="10:11" ht="13.2" x14ac:dyDescent="0.25">
      <c r="J794" s="38"/>
      <c r="K794" s="38"/>
    </row>
    <row r="795" spans="10:11" ht="13.2" x14ac:dyDescent="0.25">
      <c r="J795" s="38"/>
      <c r="K795" s="38"/>
    </row>
    <row r="796" spans="10:11" ht="13.2" x14ac:dyDescent="0.25">
      <c r="J796" s="38"/>
      <c r="K796" s="38"/>
    </row>
    <row r="797" spans="10:11" ht="13.2" x14ac:dyDescent="0.25">
      <c r="J797" s="38"/>
      <c r="K797" s="38"/>
    </row>
    <row r="798" spans="10:11" ht="13.2" x14ac:dyDescent="0.25">
      <c r="J798" s="38"/>
      <c r="K798" s="38"/>
    </row>
    <row r="799" spans="10:11" ht="13.2" x14ac:dyDescent="0.25">
      <c r="J799" s="38"/>
      <c r="K799" s="38"/>
    </row>
    <row r="800" spans="10:11" ht="13.2" x14ac:dyDescent="0.25">
      <c r="J800" s="38"/>
      <c r="K800" s="38"/>
    </row>
    <row r="801" spans="10:11" ht="13.2" x14ac:dyDescent="0.25">
      <c r="J801" s="38"/>
      <c r="K801" s="38"/>
    </row>
    <row r="802" spans="10:11" ht="13.2" x14ac:dyDescent="0.25">
      <c r="J802" s="38"/>
      <c r="K802" s="38"/>
    </row>
    <row r="803" spans="10:11" ht="13.2" x14ac:dyDescent="0.25">
      <c r="J803" s="38"/>
      <c r="K803" s="38"/>
    </row>
    <row r="804" spans="10:11" ht="13.2" x14ac:dyDescent="0.25">
      <c r="J804" s="38"/>
      <c r="K804" s="38"/>
    </row>
    <row r="805" spans="10:11" ht="13.2" x14ac:dyDescent="0.25">
      <c r="J805" s="38"/>
      <c r="K805" s="38"/>
    </row>
    <row r="806" spans="10:11" ht="13.2" x14ac:dyDescent="0.25">
      <c r="J806" s="38"/>
      <c r="K806" s="38"/>
    </row>
    <row r="807" spans="10:11" ht="13.2" x14ac:dyDescent="0.25">
      <c r="J807" s="38"/>
      <c r="K807" s="38"/>
    </row>
    <row r="808" spans="10:11" ht="13.2" x14ac:dyDescent="0.25">
      <c r="J808" s="38"/>
      <c r="K808" s="38"/>
    </row>
    <row r="809" spans="10:11" ht="13.2" x14ac:dyDescent="0.25">
      <c r="J809" s="38"/>
      <c r="K809" s="38"/>
    </row>
    <row r="810" spans="10:11" ht="13.2" x14ac:dyDescent="0.25">
      <c r="J810" s="38"/>
      <c r="K810" s="38"/>
    </row>
    <row r="811" spans="10:11" ht="13.2" x14ac:dyDescent="0.25">
      <c r="J811" s="38"/>
      <c r="K811" s="38"/>
    </row>
    <row r="812" spans="10:11" ht="13.2" x14ac:dyDescent="0.25">
      <c r="J812" s="38"/>
      <c r="K812" s="38"/>
    </row>
    <row r="813" spans="10:11" ht="13.2" x14ac:dyDescent="0.25">
      <c r="J813" s="38"/>
      <c r="K813" s="38"/>
    </row>
    <row r="814" spans="10:11" ht="13.2" x14ac:dyDescent="0.25">
      <c r="J814" s="38"/>
      <c r="K814" s="38"/>
    </row>
    <row r="815" spans="10:11" ht="13.2" x14ac:dyDescent="0.25">
      <c r="J815" s="38"/>
      <c r="K815" s="38"/>
    </row>
    <row r="816" spans="10:11" ht="13.2" x14ac:dyDescent="0.25">
      <c r="J816" s="38"/>
      <c r="K816" s="38"/>
    </row>
    <row r="817" spans="10:11" ht="13.2" x14ac:dyDescent="0.25">
      <c r="J817" s="38"/>
      <c r="K817" s="38"/>
    </row>
    <row r="818" spans="10:11" ht="13.2" x14ac:dyDescent="0.25">
      <c r="J818" s="38"/>
      <c r="K818" s="38"/>
    </row>
    <row r="819" spans="10:11" ht="13.2" x14ac:dyDescent="0.25">
      <c r="J819" s="38"/>
      <c r="K819" s="38"/>
    </row>
    <row r="820" spans="10:11" ht="13.2" x14ac:dyDescent="0.25">
      <c r="J820" s="38"/>
      <c r="K820" s="38"/>
    </row>
    <row r="821" spans="10:11" ht="13.2" x14ac:dyDescent="0.25">
      <c r="J821" s="38"/>
      <c r="K821" s="38"/>
    </row>
    <row r="822" spans="10:11" ht="13.2" x14ac:dyDescent="0.25">
      <c r="J822" s="38"/>
      <c r="K822" s="38"/>
    </row>
    <row r="823" spans="10:11" ht="13.2" x14ac:dyDescent="0.25">
      <c r="J823" s="38"/>
      <c r="K823" s="38"/>
    </row>
    <row r="824" spans="10:11" ht="13.2" x14ac:dyDescent="0.25">
      <c r="J824" s="38"/>
      <c r="K824" s="38"/>
    </row>
    <row r="825" spans="10:11" ht="13.2" x14ac:dyDescent="0.25">
      <c r="J825" s="38"/>
      <c r="K825" s="38"/>
    </row>
    <row r="826" spans="10:11" ht="13.2" x14ac:dyDescent="0.25">
      <c r="J826" s="38"/>
      <c r="K826" s="38"/>
    </row>
    <row r="827" spans="10:11" ht="13.2" x14ac:dyDescent="0.25">
      <c r="J827" s="38"/>
      <c r="K827" s="38"/>
    </row>
    <row r="828" spans="10:11" ht="13.2" x14ac:dyDescent="0.25">
      <c r="J828" s="38"/>
      <c r="K828" s="38"/>
    </row>
    <row r="829" spans="10:11" ht="13.2" x14ac:dyDescent="0.25">
      <c r="J829" s="38"/>
      <c r="K829" s="38"/>
    </row>
    <row r="830" spans="10:11" ht="13.2" x14ac:dyDescent="0.25">
      <c r="J830" s="38"/>
      <c r="K830" s="38"/>
    </row>
    <row r="831" spans="10:11" ht="13.2" x14ac:dyDescent="0.25">
      <c r="J831" s="38"/>
      <c r="K831" s="38"/>
    </row>
    <row r="832" spans="10:11" ht="13.2" x14ac:dyDescent="0.25">
      <c r="J832" s="38"/>
      <c r="K832" s="38"/>
    </row>
    <row r="833" spans="10:11" ht="13.2" x14ac:dyDescent="0.25">
      <c r="J833" s="38"/>
      <c r="K833" s="38"/>
    </row>
    <row r="834" spans="10:11" ht="13.2" x14ac:dyDescent="0.25">
      <c r="J834" s="38"/>
      <c r="K834" s="38"/>
    </row>
    <row r="835" spans="10:11" ht="13.2" x14ac:dyDescent="0.25">
      <c r="J835" s="38"/>
      <c r="K835" s="38"/>
    </row>
  </sheetData>
  <mergeCells count="10">
    <mergeCell ref="A34:B34"/>
    <mergeCell ref="A6:A7"/>
    <mergeCell ref="B6:B7"/>
    <mergeCell ref="C6:C7"/>
    <mergeCell ref="A4:I4"/>
    <mergeCell ref="D6:I6"/>
    <mergeCell ref="A13:B13"/>
    <mergeCell ref="A20:B20"/>
    <mergeCell ref="A26:B26"/>
    <mergeCell ref="A33:B33"/>
  </mergeCells>
  <pageMargins left="0.7" right="0.7" top="0.75" bottom="0.75" header="0.3" footer="0.3"/>
  <pageSetup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40"/>
  <sheetViews>
    <sheetView workbookViewId="0">
      <selection sqref="A1:XFD4"/>
    </sheetView>
  </sheetViews>
  <sheetFormatPr defaultColWidth="12.6640625" defaultRowHeight="15.75" customHeight="1" x14ac:dyDescent="0.35"/>
  <cols>
    <col min="1" max="1" width="9.21875" style="41" customWidth="1"/>
    <col min="2" max="2" width="10" style="41" customWidth="1"/>
    <col min="3" max="3" width="10.77734375" style="41" customWidth="1"/>
    <col min="4" max="4" width="10.5546875" style="41" customWidth="1"/>
    <col min="5" max="5" width="10.109375" style="41" customWidth="1"/>
    <col min="6" max="7" width="10.21875" style="41" customWidth="1"/>
    <col min="8" max="8" width="9.44140625" style="41" customWidth="1"/>
    <col min="9" max="9" width="10" style="41" customWidth="1"/>
    <col min="10" max="16384" width="12.6640625" style="41"/>
  </cols>
  <sheetData>
    <row r="1" spans="1:24" ht="18" x14ac:dyDescent="0.35">
      <c r="A1" s="204" t="s">
        <v>0</v>
      </c>
      <c r="J1" s="43"/>
      <c r="K1" s="43"/>
    </row>
    <row r="2" spans="1:24" ht="15.75" customHeight="1" x14ac:dyDescent="0.35">
      <c r="A2" s="58" t="s">
        <v>1</v>
      </c>
      <c r="J2" s="43"/>
      <c r="K2" s="43"/>
    </row>
    <row r="3" spans="1:24" ht="18" x14ac:dyDescent="0.35">
      <c r="J3" s="43"/>
      <c r="K3" s="43"/>
    </row>
    <row r="4" spans="1:24" ht="18" x14ac:dyDescent="0.35">
      <c r="A4" s="276" t="s">
        <v>224</v>
      </c>
      <c r="B4" s="276"/>
      <c r="C4" s="276"/>
      <c r="D4" s="276"/>
      <c r="E4" s="276"/>
      <c r="F4" s="276"/>
      <c r="G4" s="276"/>
      <c r="H4" s="276"/>
      <c r="I4" s="276"/>
      <c r="J4" s="58"/>
      <c r="K4" s="58"/>
    </row>
    <row r="5" spans="1:24" ht="18" x14ac:dyDescent="0.3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s="216" customFormat="1" ht="17.399999999999999" x14ac:dyDescent="0.25">
      <c r="A6" s="339" t="s">
        <v>4</v>
      </c>
      <c r="B6" s="339" t="s">
        <v>5</v>
      </c>
      <c r="C6" s="339" t="s">
        <v>6</v>
      </c>
      <c r="D6" s="340" t="s">
        <v>125</v>
      </c>
      <c r="E6" s="328"/>
      <c r="F6" s="328"/>
      <c r="G6" s="328"/>
      <c r="H6" s="328"/>
      <c r="I6" s="329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</row>
    <row r="7" spans="1:24" s="216" customFormat="1" ht="17.399999999999999" x14ac:dyDescent="0.25">
      <c r="A7" s="327"/>
      <c r="B7" s="327"/>
      <c r="C7" s="327"/>
      <c r="D7" s="226" t="s">
        <v>28</v>
      </c>
      <c r="E7" s="226" t="s">
        <v>8</v>
      </c>
      <c r="F7" s="226" t="s">
        <v>45</v>
      </c>
      <c r="G7" s="226" t="s">
        <v>8</v>
      </c>
      <c r="H7" s="226" t="s">
        <v>30</v>
      </c>
      <c r="I7" s="226" t="s">
        <v>8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</row>
    <row r="8" spans="1:24" ht="18" x14ac:dyDescent="0.35">
      <c r="A8" s="47">
        <v>1</v>
      </c>
      <c r="B8" s="47" t="s">
        <v>65</v>
      </c>
      <c r="C8" s="47">
        <v>28</v>
      </c>
      <c r="D8" s="190">
        <v>12</v>
      </c>
      <c r="E8" s="208">
        <f t="shared" ref="E8:E14" si="0">D8/C8</f>
        <v>0.42857142857142855</v>
      </c>
      <c r="F8" s="205">
        <f>C8-D8</f>
        <v>16</v>
      </c>
      <c r="G8" s="208">
        <f t="shared" ref="G8:G14" si="1">F8/C8</f>
        <v>0.5714285714285714</v>
      </c>
      <c r="H8" s="205"/>
      <c r="I8" s="208">
        <f t="shared" ref="I8:I14" si="2">H8/C8</f>
        <v>0</v>
      </c>
      <c r="J8" s="193">
        <f t="shared" ref="J8:J14" si="3">E8+G8+I8</f>
        <v>1</v>
      </c>
    </row>
    <row r="9" spans="1:24" ht="18" x14ac:dyDescent="0.35">
      <c r="A9" s="47">
        <v>2</v>
      </c>
      <c r="B9" s="47" t="s">
        <v>66</v>
      </c>
      <c r="C9" s="194">
        <v>25</v>
      </c>
      <c r="D9" s="202">
        <v>7</v>
      </c>
      <c r="E9" s="208">
        <f t="shared" si="0"/>
        <v>0.28000000000000003</v>
      </c>
      <c r="F9" s="205">
        <v>17</v>
      </c>
      <c r="G9" s="208">
        <f t="shared" si="1"/>
        <v>0.68</v>
      </c>
      <c r="H9" s="205">
        <v>1</v>
      </c>
      <c r="I9" s="208">
        <f t="shared" si="2"/>
        <v>0.04</v>
      </c>
      <c r="J9" s="193">
        <f t="shared" si="3"/>
        <v>1</v>
      </c>
    </row>
    <row r="10" spans="1:24" ht="18" x14ac:dyDescent="0.35">
      <c r="A10" s="47">
        <v>3</v>
      </c>
      <c r="B10" s="47" t="s">
        <v>67</v>
      </c>
      <c r="C10" s="194">
        <v>27</v>
      </c>
      <c r="D10" s="202">
        <v>5</v>
      </c>
      <c r="E10" s="208">
        <f t="shared" si="0"/>
        <v>0.18518518518518517</v>
      </c>
      <c r="F10" s="205">
        <v>20</v>
      </c>
      <c r="G10" s="208">
        <f t="shared" si="1"/>
        <v>0.7407407407407407</v>
      </c>
      <c r="H10" s="205">
        <v>2</v>
      </c>
      <c r="I10" s="208">
        <f t="shared" si="2"/>
        <v>7.407407407407407E-2</v>
      </c>
      <c r="J10" s="193">
        <f t="shared" si="3"/>
        <v>0.99999999999999989</v>
      </c>
    </row>
    <row r="11" spans="1:24" ht="18" x14ac:dyDescent="0.35">
      <c r="A11" s="47">
        <v>4</v>
      </c>
      <c r="B11" s="47" t="s">
        <v>68</v>
      </c>
      <c r="C11" s="194">
        <v>28</v>
      </c>
      <c r="D11" s="202">
        <v>10</v>
      </c>
      <c r="E11" s="208">
        <f t="shared" si="0"/>
        <v>0.35714285714285715</v>
      </c>
      <c r="F11" s="205">
        <f t="shared" ref="F11:F12" si="4">C11-D11</f>
        <v>18</v>
      </c>
      <c r="G11" s="208">
        <f t="shared" si="1"/>
        <v>0.6428571428571429</v>
      </c>
      <c r="H11" s="205"/>
      <c r="I11" s="208">
        <f t="shared" si="2"/>
        <v>0</v>
      </c>
      <c r="J11" s="193">
        <f t="shared" si="3"/>
        <v>1</v>
      </c>
    </row>
    <row r="12" spans="1:24" ht="18" x14ac:dyDescent="0.35">
      <c r="A12" s="47">
        <v>5</v>
      </c>
      <c r="B12" s="47" t="s">
        <v>69</v>
      </c>
      <c r="C12" s="194">
        <v>27</v>
      </c>
      <c r="D12" s="202">
        <v>12</v>
      </c>
      <c r="E12" s="208">
        <f t="shared" si="0"/>
        <v>0.44444444444444442</v>
      </c>
      <c r="F12" s="205">
        <f t="shared" si="4"/>
        <v>15</v>
      </c>
      <c r="G12" s="208">
        <f t="shared" si="1"/>
        <v>0.55555555555555558</v>
      </c>
      <c r="H12" s="205"/>
      <c r="I12" s="208">
        <f t="shared" si="2"/>
        <v>0</v>
      </c>
      <c r="J12" s="193">
        <f t="shared" si="3"/>
        <v>1</v>
      </c>
    </row>
    <row r="13" spans="1:24" ht="18" x14ac:dyDescent="0.35">
      <c r="A13" s="47">
        <v>6</v>
      </c>
      <c r="B13" s="47" t="s">
        <v>70</v>
      </c>
      <c r="C13" s="194">
        <v>27</v>
      </c>
      <c r="D13" s="202">
        <v>8</v>
      </c>
      <c r="E13" s="208">
        <f t="shared" si="0"/>
        <v>0.29629629629629628</v>
      </c>
      <c r="F13" s="205">
        <v>17</v>
      </c>
      <c r="G13" s="208">
        <f t="shared" si="1"/>
        <v>0.62962962962962965</v>
      </c>
      <c r="H13" s="205">
        <v>2</v>
      </c>
      <c r="I13" s="208">
        <f t="shared" si="2"/>
        <v>7.407407407407407E-2</v>
      </c>
      <c r="J13" s="193">
        <f t="shared" si="3"/>
        <v>1</v>
      </c>
    </row>
    <row r="14" spans="1:24" ht="18" x14ac:dyDescent="0.35">
      <c r="A14" s="336" t="s">
        <v>56</v>
      </c>
      <c r="B14" s="270"/>
      <c r="C14" s="195">
        <f t="shared" ref="C14:D14" si="5">SUM(C8:C13)</f>
        <v>162</v>
      </c>
      <c r="D14" s="196">
        <f t="shared" si="5"/>
        <v>54</v>
      </c>
      <c r="E14" s="197">
        <f t="shared" si="0"/>
        <v>0.33333333333333331</v>
      </c>
      <c r="F14" s="212">
        <f>SUM(F8:F13)</f>
        <v>103</v>
      </c>
      <c r="G14" s="197">
        <f t="shared" si="1"/>
        <v>0.63580246913580252</v>
      </c>
      <c r="H14" s="196">
        <f>SUM(H8:H13)</f>
        <v>5</v>
      </c>
      <c r="I14" s="197">
        <f t="shared" si="2"/>
        <v>3.0864197530864196E-2</v>
      </c>
      <c r="J14" s="193">
        <f t="shared" si="3"/>
        <v>1</v>
      </c>
    </row>
    <row r="15" spans="1:24" ht="18" x14ac:dyDescent="0.35">
      <c r="A15" s="227"/>
      <c r="B15" s="228"/>
      <c r="C15" s="227"/>
      <c r="D15" s="229"/>
      <c r="E15" s="230"/>
      <c r="F15" s="229"/>
      <c r="G15" s="230"/>
      <c r="H15" s="229"/>
      <c r="I15" s="230"/>
      <c r="J15" s="193"/>
    </row>
    <row r="16" spans="1:24" ht="18" x14ac:dyDescent="0.35">
      <c r="A16" s="227"/>
      <c r="B16" s="228"/>
      <c r="C16" s="227"/>
      <c r="D16" s="229"/>
      <c r="E16" s="230"/>
      <c r="F16" s="229"/>
      <c r="G16" s="230"/>
      <c r="H16" s="229"/>
      <c r="I16" s="230"/>
      <c r="J16" s="193"/>
    </row>
    <row r="17" spans="1:10" ht="18" x14ac:dyDescent="0.35">
      <c r="A17" s="341"/>
      <c r="B17" s="342"/>
      <c r="C17" s="342"/>
      <c r="D17" s="342"/>
      <c r="E17" s="342"/>
      <c r="F17" s="342"/>
      <c r="G17" s="342"/>
      <c r="H17" s="342"/>
      <c r="I17" s="342"/>
    </row>
    <row r="18" spans="1:10" s="216" customFormat="1" ht="17.399999999999999" x14ac:dyDescent="0.25">
      <c r="A18" s="339" t="s">
        <v>4</v>
      </c>
      <c r="B18" s="339" t="s">
        <v>5</v>
      </c>
      <c r="C18" s="339" t="s">
        <v>6</v>
      </c>
      <c r="D18" s="340" t="s">
        <v>126</v>
      </c>
      <c r="E18" s="328"/>
      <c r="F18" s="328"/>
      <c r="G18" s="328"/>
      <c r="H18" s="328"/>
      <c r="I18" s="329"/>
    </row>
    <row r="19" spans="1:10" s="216" customFormat="1" ht="17.399999999999999" x14ac:dyDescent="0.25">
      <c r="A19" s="327"/>
      <c r="B19" s="327"/>
      <c r="C19" s="327"/>
      <c r="D19" s="226" t="s">
        <v>28</v>
      </c>
      <c r="E19" s="226" t="s">
        <v>8</v>
      </c>
      <c r="F19" s="226" t="s">
        <v>45</v>
      </c>
      <c r="G19" s="226" t="s">
        <v>8</v>
      </c>
      <c r="H19" s="226" t="s">
        <v>30</v>
      </c>
      <c r="I19" s="226" t="s">
        <v>8</v>
      </c>
    </row>
    <row r="20" spans="1:10" ht="18" x14ac:dyDescent="0.35">
      <c r="A20" s="47">
        <v>1</v>
      </c>
      <c r="B20" s="47" t="s">
        <v>65</v>
      </c>
      <c r="C20" s="47">
        <v>28</v>
      </c>
      <c r="D20" s="190">
        <v>12</v>
      </c>
      <c r="E20" s="208">
        <f t="shared" ref="E20:E40" si="6">D20/C20</f>
        <v>0.42857142857142855</v>
      </c>
      <c r="F20" s="205">
        <f t="shared" ref="F20:F25" si="7">C20-D20</f>
        <v>16</v>
      </c>
      <c r="G20" s="208">
        <f t="shared" ref="G20:G40" si="8">F20/C20</f>
        <v>0.5714285714285714</v>
      </c>
      <c r="H20" s="205">
        <v>0</v>
      </c>
      <c r="I20" s="208">
        <f t="shared" ref="I20:I40" si="9">H20/C20</f>
        <v>0</v>
      </c>
      <c r="J20" s="193">
        <f t="shared" ref="J20:J40" si="10">E20+G20+I20</f>
        <v>1</v>
      </c>
    </row>
    <row r="21" spans="1:10" ht="18" x14ac:dyDescent="0.35">
      <c r="A21" s="47">
        <v>2</v>
      </c>
      <c r="B21" s="47" t="s">
        <v>66</v>
      </c>
      <c r="C21" s="194">
        <v>25</v>
      </c>
      <c r="D21" s="202">
        <v>7</v>
      </c>
      <c r="E21" s="208">
        <f t="shared" si="6"/>
        <v>0.28000000000000003</v>
      </c>
      <c r="F21" s="205">
        <f t="shared" si="7"/>
        <v>18</v>
      </c>
      <c r="G21" s="208">
        <f t="shared" si="8"/>
        <v>0.72</v>
      </c>
      <c r="H21" s="205">
        <v>0</v>
      </c>
      <c r="I21" s="208">
        <f t="shared" si="9"/>
        <v>0</v>
      </c>
      <c r="J21" s="193">
        <f t="shared" si="10"/>
        <v>1</v>
      </c>
    </row>
    <row r="22" spans="1:10" ht="18" x14ac:dyDescent="0.35">
      <c r="A22" s="47">
        <v>3</v>
      </c>
      <c r="B22" s="47" t="s">
        <v>67</v>
      </c>
      <c r="C22" s="194">
        <v>27</v>
      </c>
      <c r="D22" s="202">
        <v>5</v>
      </c>
      <c r="E22" s="208">
        <f t="shared" si="6"/>
        <v>0.18518518518518517</v>
      </c>
      <c r="F22" s="205">
        <f t="shared" si="7"/>
        <v>22</v>
      </c>
      <c r="G22" s="208">
        <f t="shared" si="8"/>
        <v>0.81481481481481477</v>
      </c>
      <c r="H22" s="205">
        <v>0</v>
      </c>
      <c r="I22" s="208">
        <f t="shared" si="9"/>
        <v>0</v>
      </c>
      <c r="J22" s="193">
        <f t="shared" si="10"/>
        <v>1</v>
      </c>
    </row>
    <row r="23" spans="1:10" ht="18" x14ac:dyDescent="0.35">
      <c r="A23" s="47">
        <v>4</v>
      </c>
      <c r="B23" s="47" t="s">
        <v>68</v>
      </c>
      <c r="C23" s="194">
        <v>28</v>
      </c>
      <c r="D23" s="202">
        <v>11</v>
      </c>
      <c r="E23" s="208">
        <f t="shared" si="6"/>
        <v>0.39285714285714285</v>
      </c>
      <c r="F23" s="205">
        <f t="shared" si="7"/>
        <v>17</v>
      </c>
      <c r="G23" s="208">
        <f t="shared" si="8"/>
        <v>0.6071428571428571</v>
      </c>
      <c r="H23" s="205">
        <v>0</v>
      </c>
      <c r="I23" s="208">
        <f t="shared" si="9"/>
        <v>0</v>
      </c>
      <c r="J23" s="193">
        <f t="shared" si="10"/>
        <v>1</v>
      </c>
    </row>
    <row r="24" spans="1:10" ht="18" x14ac:dyDescent="0.35">
      <c r="A24" s="47">
        <v>5</v>
      </c>
      <c r="B24" s="47" t="s">
        <v>69</v>
      </c>
      <c r="C24" s="194">
        <v>27</v>
      </c>
      <c r="D24" s="202">
        <v>12</v>
      </c>
      <c r="E24" s="208">
        <f t="shared" si="6"/>
        <v>0.44444444444444442</v>
      </c>
      <c r="F24" s="205">
        <f t="shared" si="7"/>
        <v>15</v>
      </c>
      <c r="G24" s="208">
        <f t="shared" si="8"/>
        <v>0.55555555555555558</v>
      </c>
      <c r="H24" s="205">
        <v>0</v>
      </c>
      <c r="I24" s="208">
        <f t="shared" si="9"/>
        <v>0</v>
      </c>
      <c r="J24" s="193">
        <f t="shared" si="10"/>
        <v>1</v>
      </c>
    </row>
    <row r="25" spans="1:10" ht="18" x14ac:dyDescent="0.35">
      <c r="A25" s="47">
        <v>6</v>
      </c>
      <c r="B25" s="47" t="s">
        <v>70</v>
      </c>
      <c r="C25" s="194">
        <v>27</v>
      </c>
      <c r="D25" s="202">
        <v>8</v>
      </c>
      <c r="E25" s="208">
        <f t="shared" si="6"/>
        <v>0.29629629629629628</v>
      </c>
      <c r="F25" s="205">
        <f t="shared" si="7"/>
        <v>19</v>
      </c>
      <c r="G25" s="208">
        <f t="shared" si="8"/>
        <v>0.70370370370370372</v>
      </c>
      <c r="H25" s="205">
        <v>0</v>
      </c>
      <c r="I25" s="208">
        <f t="shared" si="9"/>
        <v>0</v>
      </c>
      <c r="J25" s="193">
        <f t="shared" si="10"/>
        <v>1</v>
      </c>
    </row>
    <row r="26" spans="1:10" ht="18" x14ac:dyDescent="0.35">
      <c r="A26" s="336" t="s">
        <v>56</v>
      </c>
      <c r="B26" s="270"/>
      <c r="C26" s="195">
        <f t="shared" ref="C26:D26" si="11">SUM(C20:C25)</f>
        <v>162</v>
      </c>
      <c r="D26" s="203">
        <f t="shared" si="11"/>
        <v>55</v>
      </c>
      <c r="E26" s="211">
        <f t="shared" si="6"/>
        <v>0.33950617283950618</v>
      </c>
      <c r="F26" s="210">
        <f>SUM(F20:F25)</f>
        <v>107</v>
      </c>
      <c r="G26" s="211">
        <f t="shared" si="8"/>
        <v>0.66049382716049387</v>
      </c>
      <c r="H26" s="212">
        <v>0</v>
      </c>
      <c r="I26" s="211">
        <f t="shared" si="9"/>
        <v>0</v>
      </c>
      <c r="J26" s="193">
        <f t="shared" si="10"/>
        <v>1</v>
      </c>
    </row>
    <row r="27" spans="1:10" ht="18" x14ac:dyDescent="0.35">
      <c r="A27" s="47">
        <v>1</v>
      </c>
      <c r="B27" s="47" t="s">
        <v>58</v>
      </c>
      <c r="C27" s="47">
        <v>33</v>
      </c>
      <c r="D27" s="205">
        <v>10</v>
      </c>
      <c r="E27" s="208">
        <f t="shared" si="6"/>
        <v>0.30303030303030304</v>
      </c>
      <c r="F27" s="205">
        <f t="shared" ref="F27:F31" si="12">C27-D27</f>
        <v>23</v>
      </c>
      <c r="G27" s="208">
        <f t="shared" si="8"/>
        <v>0.69696969696969702</v>
      </c>
      <c r="H27" s="205">
        <v>0</v>
      </c>
      <c r="I27" s="208">
        <f t="shared" si="9"/>
        <v>0</v>
      </c>
      <c r="J27" s="193">
        <f t="shared" si="10"/>
        <v>1</v>
      </c>
    </row>
    <row r="28" spans="1:10" ht="18" x14ac:dyDescent="0.35">
      <c r="A28" s="47">
        <v>2</v>
      </c>
      <c r="B28" s="47" t="s">
        <v>59</v>
      </c>
      <c r="C28" s="194">
        <v>32</v>
      </c>
      <c r="D28" s="206">
        <v>15</v>
      </c>
      <c r="E28" s="208">
        <f t="shared" si="6"/>
        <v>0.46875</v>
      </c>
      <c r="F28" s="205">
        <f t="shared" si="12"/>
        <v>17</v>
      </c>
      <c r="G28" s="208">
        <f t="shared" si="8"/>
        <v>0.53125</v>
      </c>
      <c r="H28" s="205">
        <v>0</v>
      </c>
      <c r="I28" s="208">
        <f t="shared" si="9"/>
        <v>0</v>
      </c>
      <c r="J28" s="193">
        <f t="shared" si="10"/>
        <v>1</v>
      </c>
    </row>
    <row r="29" spans="1:10" ht="18" x14ac:dyDescent="0.35">
      <c r="A29" s="47">
        <v>3</v>
      </c>
      <c r="B29" s="47" t="s">
        <v>60</v>
      </c>
      <c r="C29" s="194">
        <v>32</v>
      </c>
      <c r="D29" s="206">
        <v>9</v>
      </c>
      <c r="E29" s="208">
        <f t="shared" si="6"/>
        <v>0.28125</v>
      </c>
      <c r="F29" s="205">
        <f t="shared" si="12"/>
        <v>23</v>
      </c>
      <c r="G29" s="208">
        <f t="shared" si="8"/>
        <v>0.71875</v>
      </c>
      <c r="H29" s="205">
        <v>0</v>
      </c>
      <c r="I29" s="208">
        <f t="shared" si="9"/>
        <v>0</v>
      </c>
      <c r="J29" s="193">
        <f t="shared" si="10"/>
        <v>1</v>
      </c>
    </row>
    <row r="30" spans="1:10" ht="18" x14ac:dyDescent="0.35">
      <c r="A30" s="47">
        <v>4</v>
      </c>
      <c r="B30" s="47" t="s">
        <v>61</v>
      </c>
      <c r="C30" s="194">
        <v>28</v>
      </c>
      <c r="D30" s="206">
        <v>13</v>
      </c>
      <c r="E30" s="208">
        <f t="shared" si="6"/>
        <v>0.4642857142857143</v>
      </c>
      <c r="F30" s="205">
        <f t="shared" si="12"/>
        <v>15</v>
      </c>
      <c r="G30" s="208">
        <f t="shared" si="8"/>
        <v>0.5357142857142857</v>
      </c>
      <c r="H30" s="205">
        <v>0</v>
      </c>
      <c r="I30" s="208">
        <f t="shared" si="9"/>
        <v>0</v>
      </c>
      <c r="J30" s="193">
        <f t="shared" si="10"/>
        <v>1</v>
      </c>
    </row>
    <row r="31" spans="1:10" ht="18" x14ac:dyDescent="0.35">
      <c r="A31" s="47">
        <v>5</v>
      </c>
      <c r="B31" s="47" t="s">
        <v>62</v>
      </c>
      <c r="C31" s="194">
        <v>33</v>
      </c>
      <c r="D31" s="206">
        <v>10</v>
      </c>
      <c r="E31" s="208">
        <f t="shared" si="6"/>
        <v>0.30303030303030304</v>
      </c>
      <c r="F31" s="205">
        <f t="shared" si="12"/>
        <v>23</v>
      </c>
      <c r="G31" s="208">
        <f t="shared" si="8"/>
        <v>0.69696969696969702</v>
      </c>
      <c r="H31" s="205">
        <v>0</v>
      </c>
      <c r="I31" s="208">
        <f t="shared" si="9"/>
        <v>0</v>
      </c>
      <c r="J31" s="193">
        <f t="shared" si="10"/>
        <v>1</v>
      </c>
    </row>
    <row r="32" spans="1:10" ht="18" x14ac:dyDescent="0.35">
      <c r="A32" s="336" t="s">
        <v>56</v>
      </c>
      <c r="B32" s="270"/>
      <c r="C32" s="201">
        <f t="shared" ref="C32:D32" si="13">SUM(C27:C31)</f>
        <v>158</v>
      </c>
      <c r="D32" s="210">
        <f t="shared" si="13"/>
        <v>57</v>
      </c>
      <c r="E32" s="211">
        <f t="shared" si="6"/>
        <v>0.36075949367088606</v>
      </c>
      <c r="F32" s="210">
        <f>SUM(F27:F31)</f>
        <v>101</v>
      </c>
      <c r="G32" s="211">
        <f t="shared" si="8"/>
        <v>0.63924050632911389</v>
      </c>
      <c r="H32" s="212">
        <v>0</v>
      </c>
      <c r="I32" s="211">
        <f t="shared" si="9"/>
        <v>0</v>
      </c>
      <c r="J32" s="193">
        <f t="shared" si="10"/>
        <v>1</v>
      </c>
    </row>
    <row r="33" spans="1:10" ht="18" x14ac:dyDescent="0.35">
      <c r="A33" s="47">
        <v>1</v>
      </c>
      <c r="B33" s="47" t="s">
        <v>10</v>
      </c>
      <c r="C33" s="190">
        <v>32</v>
      </c>
      <c r="D33" s="47">
        <v>14</v>
      </c>
      <c r="E33" s="208">
        <f t="shared" si="6"/>
        <v>0.4375</v>
      </c>
      <c r="F33" s="47">
        <v>18</v>
      </c>
      <c r="G33" s="208">
        <f t="shared" si="8"/>
        <v>0.5625</v>
      </c>
      <c r="H33" s="205">
        <v>0</v>
      </c>
      <c r="I33" s="208">
        <f t="shared" si="9"/>
        <v>0</v>
      </c>
      <c r="J33" s="193">
        <f t="shared" si="10"/>
        <v>1</v>
      </c>
    </row>
    <row r="34" spans="1:10" ht="18" x14ac:dyDescent="0.35">
      <c r="A34" s="47">
        <v>2</v>
      </c>
      <c r="B34" s="47" t="s">
        <v>12</v>
      </c>
      <c r="C34" s="202">
        <v>32</v>
      </c>
      <c r="D34" s="47">
        <v>16</v>
      </c>
      <c r="E34" s="208">
        <f t="shared" si="6"/>
        <v>0.5</v>
      </c>
      <c r="F34" s="47">
        <v>16</v>
      </c>
      <c r="G34" s="208">
        <f t="shared" si="8"/>
        <v>0.5</v>
      </c>
      <c r="H34" s="205">
        <v>0</v>
      </c>
      <c r="I34" s="208">
        <f t="shared" si="9"/>
        <v>0</v>
      </c>
      <c r="J34" s="193">
        <f t="shared" si="10"/>
        <v>1</v>
      </c>
    </row>
    <row r="35" spans="1:10" ht="18" x14ac:dyDescent="0.35">
      <c r="A35" s="47">
        <v>3</v>
      </c>
      <c r="B35" s="47" t="s">
        <v>13</v>
      </c>
      <c r="C35" s="202">
        <v>32</v>
      </c>
      <c r="D35" s="47">
        <v>10</v>
      </c>
      <c r="E35" s="208">
        <f t="shared" si="6"/>
        <v>0.3125</v>
      </c>
      <c r="F35" s="47">
        <v>22</v>
      </c>
      <c r="G35" s="208">
        <f t="shared" si="8"/>
        <v>0.6875</v>
      </c>
      <c r="H35" s="205">
        <v>0</v>
      </c>
      <c r="I35" s="208">
        <f t="shared" si="9"/>
        <v>0</v>
      </c>
      <c r="J35" s="193">
        <f t="shared" si="10"/>
        <v>1</v>
      </c>
    </row>
    <row r="36" spans="1:10" ht="18" x14ac:dyDescent="0.35">
      <c r="A36" s="47">
        <v>4</v>
      </c>
      <c r="B36" s="47" t="s">
        <v>16</v>
      </c>
      <c r="C36" s="202">
        <v>29</v>
      </c>
      <c r="D36" s="47">
        <v>10</v>
      </c>
      <c r="E36" s="208">
        <f t="shared" si="6"/>
        <v>0.34482758620689657</v>
      </c>
      <c r="F36" s="47">
        <v>19</v>
      </c>
      <c r="G36" s="208">
        <f t="shared" si="8"/>
        <v>0.65517241379310343</v>
      </c>
      <c r="H36" s="205">
        <v>0</v>
      </c>
      <c r="I36" s="208">
        <f t="shared" si="9"/>
        <v>0</v>
      </c>
      <c r="J36" s="193">
        <f t="shared" si="10"/>
        <v>1</v>
      </c>
    </row>
    <row r="37" spans="1:10" ht="18" x14ac:dyDescent="0.35">
      <c r="A37" s="47">
        <v>5</v>
      </c>
      <c r="B37" s="47" t="s">
        <v>17</v>
      </c>
      <c r="C37" s="202">
        <v>31</v>
      </c>
      <c r="D37" s="47">
        <v>10</v>
      </c>
      <c r="E37" s="208">
        <f t="shared" si="6"/>
        <v>0.32258064516129031</v>
      </c>
      <c r="F37" s="47">
        <v>21</v>
      </c>
      <c r="G37" s="208">
        <f t="shared" si="8"/>
        <v>0.67741935483870963</v>
      </c>
      <c r="H37" s="205">
        <v>0</v>
      </c>
      <c r="I37" s="208">
        <f t="shared" si="9"/>
        <v>0</v>
      </c>
      <c r="J37" s="193">
        <f t="shared" si="10"/>
        <v>1</v>
      </c>
    </row>
    <row r="38" spans="1:10" ht="18" x14ac:dyDescent="0.35">
      <c r="A38" s="47">
        <v>6</v>
      </c>
      <c r="B38" s="47" t="s">
        <v>19</v>
      </c>
      <c r="C38" s="202">
        <v>29</v>
      </c>
      <c r="D38" s="47">
        <v>10</v>
      </c>
      <c r="E38" s="208">
        <f t="shared" si="6"/>
        <v>0.34482758620689657</v>
      </c>
      <c r="F38" s="47">
        <v>19</v>
      </c>
      <c r="G38" s="208">
        <f t="shared" si="8"/>
        <v>0.65517241379310343</v>
      </c>
      <c r="H38" s="205">
        <v>0</v>
      </c>
      <c r="I38" s="208">
        <f t="shared" si="9"/>
        <v>0</v>
      </c>
      <c r="J38" s="193">
        <f t="shared" si="10"/>
        <v>1</v>
      </c>
    </row>
    <row r="39" spans="1:10" ht="18" x14ac:dyDescent="0.35">
      <c r="A39" s="336" t="s">
        <v>56</v>
      </c>
      <c r="B39" s="270"/>
      <c r="C39" s="203">
        <f t="shared" ref="C39:D39" si="14">SUM(C33:C38)</f>
        <v>185</v>
      </c>
      <c r="D39" s="195">
        <f t="shared" si="14"/>
        <v>70</v>
      </c>
      <c r="E39" s="211">
        <f t="shared" si="6"/>
        <v>0.3783783783783784</v>
      </c>
      <c r="F39" s="195">
        <f>SUM(F33:F38)</f>
        <v>115</v>
      </c>
      <c r="G39" s="211">
        <f t="shared" si="8"/>
        <v>0.6216216216216216</v>
      </c>
      <c r="H39" s="212">
        <v>0</v>
      </c>
      <c r="I39" s="211">
        <f t="shared" si="9"/>
        <v>0</v>
      </c>
      <c r="J39" s="193">
        <f t="shared" si="10"/>
        <v>1</v>
      </c>
    </row>
    <row r="40" spans="1:10" ht="18" x14ac:dyDescent="0.35">
      <c r="A40" s="336" t="s">
        <v>56</v>
      </c>
      <c r="B40" s="270"/>
      <c r="C40" s="195">
        <f t="shared" ref="C40:D40" si="15">SUM(C26,C32,C39)</f>
        <v>505</v>
      </c>
      <c r="D40" s="195">
        <f t="shared" si="15"/>
        <v>182</v>
      </c>
      <c r="E40" s="211">
        <f t="shared" si="6"/>
        <v>0.36039603960396038</v>
      </c>
      <c r="F40" s="195">
        <f>C40-D40</f>
        <v>323</v>
      </c>
      <c r="G40" s="211">
        <f t="shared" si="8"/>
        <v>0.63960396039603962</v>
      </c>
      <c r="H40" s="195">
        <v>0</v>
      </c>
      <c r="I40" s="211">
        <f t="shared" si="9"/>
        <v>0</v>
      </c>
      <c r="J40" s="193">
        <f t="shared" si="10"/>
        <v>1</v>
      </c>
    </row>
  </sheetData>
  <mergeCells count="15">
    <mergeCell ref="A4:I4"/>
    <mergeCell ref="A40:B40"/>
    <mergeCell ref="A6:A7"/>
    <mergeCell ref="B6:B7"/>
    <mergeCell ref="C6:C7"/>
    <mergeCell ref="D6:I6"/>
    <mergeCell ref="A14:B14"/>
    <mergeCell ref="A17:I17"/>
    <mergeCell ref="A18:A19"/>
    <mergeCell ref="D18:I18"/>
    <mergeCell ref="B18:B19"/>
    <mergeCell ref="C18:C19"/>
    <mergeCell ref="A26:B26"/>
    <mergeCell ref="A32:B32"/>
    <mergeCell ref="A39:B39"/>
  </mergeCells>
  <pageMargins left="0.7" right="0.7" top="0.75" bottom="0.75" header="0.3" footer="0.3"/>
  <pageSetup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764"/>
  <sheetViews>
    <sheetView tabSelected="1" topLeftCell="A84" zoomScale="130" zoomScaleNormal="130" workbookViewId="0">
      <selection activeCell="D3" sqref="D3"/>
    </sheetView>
  </sheetViews>
  <sheetFormatPr defaultColWidth="12.6640625" defaultRowHeight="15.75" customHeight="1" x14ac:dyDescent="0.3"/>
  <cols>
    <col min="1" max="1" width="7.109375" style="356" customWidth="1"/>
    <col min="2" max="2" width="24.44140625" style="356" customWidth="1"/>
    <col min="3" max="3" width="12.6640625" style="356"/>
    <col min="4" max="4" width="10.77734375" style="356" customWidth="1"/>
    <col min="5" max="5" width="11.109375" style="356" customWidth="1"/>
    <col min="6" max="6" width="12.6640625" style="356"/>
    <col min="7" max="7" width="10.33203125" style="356" customWidth="1"/>
    <col min="8" max="8" width="11.44140625" style="356" customWidth="1"/>
    <col min="9" max="9" width="10.88671875" style="356" customWidth="1"/>
    <col min="10" max="16384" width="12.6640625" style="356"/>
  </cols>
  <sheetData>
    <row r="1" spans="1:32" ht="15.6" x14ac:dyDescent="0.3">
      <c r="A1" s="362" t="s">
        <v>0</v>
      </c>
      <c r="B1" s="362"/>
      <c r="C1" s="362"/>
    </row>
    <row r="2" spans="1:32" s="364" customFormat="1" ht="15.6" x14ac:dyDescent="0.3">
      <c r="A2" s="363" t="s">
        <v>1</v>
      </c>
      <c r="B2" s="363"/>
      <c r="C2" s="363"/>
    </row>
    <row r="3" spans="1:32" s="364" customFormat="1" ht="15.6" x14ac:dyDescent="0.3">
      <c r="B3" s="365"/>
      <c r="D3" s="364" t="s">
        <v>230</v>
      </c>
    </row>
    <row r="4" spans="1:32" s="364" customFormat="1" ht="15.6" x14ac:dyDescent="0.3">
      <c r="A4" s="363" t="s">
        <v>128</v>
      </c>
      <c r="B4" s="363"/>
      <c r="C4" s="363"/>
      <c r="D4" s="363"/>
      <c r="E4" s="363"/>
      <c r="F4" s="363"/>
      <c r="G4" s="363"/>
      <c r="H4" s="363"/>
      <c r="I4" s="363"/>
      <c r="J4" s="363"/>
    </row>
    <row r="5" spans="1:32" s="364" customFormat="1" ht="15.6" x14ac:dyDescent="0.3">
      <c r="B5" s="365"/>
    </row>
    <row r="6" spans="1:32" s="370" customFormat="1" ht="15.6" x14ac:dyDescent="0.25">
      <c r="A6" s="366" t="s">
        <v>4</v>
      </c>
      <c r="B6" s="367" t="s">
        <v>129</v>
      </c>
      <c r="C6" s="366" t="s">
        <v>5</v>
      </c>
      <c r="D6" s="366" t="s">
        <v>130</v>
      </c>
      <c r="E6" s="366" t="s">
        <v>131</v>
      </c>
      <c r="F6" s="366" t="s">
        <v>132</v>
      </c>
      <c r="G6" s="366" t="s">
        <v>80</v>
      </c>
      <c r="H6" s="366" t="s">
        <v>79</v>
      </c>
      <c r="I6" s="366" t="s">
        <v>227</v>
      </c>
      <c r="J6" s="368" t="s">
        <v>228</v>
      </c>
      <c r="K6" s="369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69"/>
      <c r="W6" s="369"/>
      <c r="X6" s="369"/>
      <c r="Y6" s="369"/>
      <c r="Z6" s="369"/>
      <c r="AA6" s="369"/>
      <c r="AB6" s="369"/>
      <c r="AC6" s="369"/>
      <c r="AD6" s="369"/>
      <c r="AE6" s="369"/>
      <c r="AF6" s="369"/>
    </row>
    <row r="7" spans="1:32" s="370" customFormat="1" ht="15.6" x14ac:dyDescent="0.25">
      <c r="A7" s="352"/>
      <c r="B7" s="352"/>
      <c r="C7" s="352"/>
      <c r="D7" s="352"/>
      <c r="E7" s="352"/>
      <c r="F7" s="352"/>
      <c r="G7" s="352"/>
      <c r="H7" s="352"/>
      <c r="I7" s="371"/>
      <c r="J7" s="372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9"/>
      <c r="AE7" s="369"/>
      <c r="AF7" s="369"/>
    </row>
    <row r="8" spans="1:32" ht="15.6" x14ac:dyDescent="0.3">
      <c r="A8" s="353">
        <v>1</v>
      </c>
      <c r="B8" s="354" t="s">
        <v>133</v>
      </c>
      <c r="C8" s="353" t="s">
        <v>134</v>
      </c>
      <c r="D8" s="353"/>
      <c r="E8" s="353">
        <v>1</v>
      </c>
      <c r="F8" s="353"/>
      <c r="G8" s="353"/>
      <c r="H8" s="353"/>
      <c r="I8" s="353"/>
      <c r="J8" s="353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5"/>
      <c r="AE8" s="355"/>
      <c r="AF8" s="355"/>
    </row>
    <row r="9" spans="1:32" ht="15.6" x14ac:dyDescent="0.3">
      <c r="A9" s="353">
        <v>2</v>
      </c>
      <c r="B9" s="354" t="s">
        <v>135</v>
      </c>
      <c r="C9" s="353" t="s">
        <v>134</v>
      </c>
      <c r="D9" s="353"/>
      <c r="E9" s="353">
        <v>0</v>
      </c>
      <c r="F9" s="353"/>
      <c r="G9" s="353"/>
      <c r="H9" s="353"/>
      <c r="I9" s="353"/>
      <c r="J9" s="353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</row>
    <row r="10" spans="1:32" ht="15.6" x14ac:dyDescent="0.3">
      <c r="A10" s="353">
        <v>3</v>
      </c>
      <c r="B10" s="354" t="s">
        <v>136</v>
      </c>
      <c r="C10" s="353" t="s">
        <v>134</v>
      </c>
      <c r="D10" s="353"/>
      <c r="E10" s="353">
        <v>4</v>
      </c>
      <c r="F10" s="353"/>
      <c r="G10" s="353"/>
      <c r="H10" s="353"/>
      <c r="I10" s="353"/>
      <c r="J10" s="353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55"/>
      <c r="V10" s="355"/>
      <c r="W10" s="355"/>
      <c r="X10" s="355"/>
      <c r="Y10" s="355"/>
      <c r="Z10" s="355"/>
      <c r="AA10" s="355"/>
      <c r="AB10" s="355"/>
      <c r="AC10" s="355"/>
      <c r="AD10" s="355"/>
      <c r="AE10" s="355"/>
      <c r="AF10" s="355"/>
    </row>
    <row r="11" spans="1:32" ht="15.6" x14ac:dyDescent="0.3">
      <c r="A11" s="353">
        <v>4</v>
      </c>
      <c r="B11" s="354" t="s">
        <v>137</v>
      </c>
      <c r="C11" s="353" t="s">
        <v>138</v>
      </c>
      <c r="D11" s="353"/>
      <c r="E11" s="353">
        <v>4</v>
      </c>
      <c r="F11" s="353"/>
      <c r="G11" s="353"/>
      <c r="H11" s="353"/>
      <c r="I11" s="353"/>
      <c r="J11" s="353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  <c r="AD11" s="355"/>
      <c r="AE11" s="355"/>
      <c r="AF11" s="355"/>
    </row>
    <row r="12" spans="1:32" ht="15.6" x14ac:dyDescent="0.3">
      <c r="A12" s="353">
        <v>5</v>
      </c>
      <c r="B12" s="354" t="s">
        <v>139</v>
      </c>
      <c r="C12" s="353" t="s">
        <v>140</v>
      </c>
      <c r="D12" s="353">
        <v>3</v>
      </c>
      <c r="E12" s="353">
        <v>4</v>
      </c>
      <c r="F12" s="353"/>
      <c r="G12" s="353"/>
      <c r="H12" s="353"/>
      <c r="I12" s="353"/>
      <c r="J12" s="353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  <c r="V12" s="355"/>
      <c r="W12" s="355"/>
      <c r="X12" s="355"/>
      <c r="Y12" s="355"/>
      <c r="Z12" s="355"/>
      <c r="AA12" s="355"/>
      <c r="AB12" s="355"/>
      <c r="AC12" s="355"/>
      <c r="AD12" s="355"/>
      <c r="AE12" s="355"/>
      <c r="AF12" s="355"/>
    </row>
    <row r="13" spans="1:32" ht="15.6" x14ac:dyDescent="0.3">
      <c r="A13" s="353">
        <v>6</v>
      </c>
      <c r="B13" s="354" t="s">
        <v>141</v>
      </c>
      <c r="C13" s="353" t="s">
        <v>140</v>
      </c>
      <c r="D13" s="353">
        <v>3</v>
      </c>
      <c r="E13" s="353">
        <v>4</v>
      </c>
      <c r="F13" s="353"/>
      <c r="G13" s="353"/>
      <c r="H13" s="353"/>
      <c r="I13" s="353"/>
      <c r="J13" s="353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55"/>
      <c r="V13" s="355"/>
      <c r="W13" s="355"/>
      <c r="X13" s="355"/>
      <c r="Y13" s="355"/>
      <c r="Z13" s="355"/>
      <c r="AA13" s="355"/>
      <c r="AB13" s="355"/>
      <c r="AC13" s="355"/>
      <c r="AD13" s="355"/>
      <c r="AE13" s="355"/>
      <c r="AF13" s="355"/>
    </row>
    <row r="14" spans="1:32" ht="15.6" x14ac:dyDescent="0.3">
      <c r="A14" s="353">
        <v>7</v>
      </c>
      <c r="B14" s="354" t="s">
        <v>142</v>
      </c>
      <c r="C14" s="353" t="s">
        <v>140</v>
      </c>
      <c r="D14" s="353">
        <v>4</v>
      </c>
      <c r="E14" s="353">
        <v>4</v>
      </c>
      <c r="F14" s="353"/>
      <c r="G14" s="353"/>
      <c r="H14" s="353"/>
      <c r="I14" s="353"/>
      <c r="J14" s="353"/>
      <c r="K14" s="355"/>
      <c r="L14" s="355"/>
      <c r="M14" s="355"/>
      <c r="N14" s="355"/>
      <c r="O14" s="355"/>
      <c r="P14" s="355"/>
      <c r="Q14" s="355"/>
      <c r="R14" s="355"/>
      <c r="S14" s="355"/>
      <c r="T14" s="355"/>
      <c r="U14" s="355"/>
      <c r="V14" s="355"/>
    </row>
    <row r="15" spans="1:32" ht="15.6" x14ac:dyDescent="0.3">
      <c r="A15" s="353">
        <v>8</v>
      </c>
      <c r="B15" s="354" t="s">
        <v>143</v>
      </c>
      <c r="C15" s="353" t="s">
        <v>140</v>
      </c>
      <c r="D15" s="353">
        <v>4</v>
      </c>
      <c r="E15" s="353"/>
      <c r="F15" s="353"/>
      <c r="G15" s="353"/>
      <c r="H15" s="353"/>
      <c r="I15" s="353"/>
      <c r="J15" s="353"/>
      <c r="K15" s="355"/>
      <c r="L15" s="355"/>
      <c r="M15" s="355"/>
      <c r="N15" s="355"/>
      <c r="O15" s="355"/>
      <c r="P15" s="355"/>
      <c r="Q15" s="355"/>
      <c r="R15" s="355"/>
      <c r="S15" s="355"/>
      <c r="T15" s="355"/>
      <c r="U15" s="355"/>
      <c r="V15" s="355"/>
    </row>
    <row r="16" spans="1:32" ht="15.6" x14ac:dyDescent="0.3">
      <c r="A16" s="353">
        <v>9</v>
      </c>
      <c r="B16" s="354" t="s">
        <v>127</v>
      </c>
      <c r="C16" s="353" t="s">
        <v>144</v>
      </c>
      <c r="D16" s="353">
        <v>2</v>
      </c>
      <c r="E16" s="353">
        <v>2</v>
      </c>
      <c r="F16" s="353"/>
      <c r="G16" s="353"/>
      <c r="H16" s="353"/>
      <c r="I16" s="353"/>
      <c r="J16" s="353"/>
      <c r="K16" s="355"/>
      <c r="L16" s="355"/>
      <c r="M16" s="355"/>
      <c r="N16" s="355"/>
      <c r="O16" s="355"/>
      <c r="P16" s="355"/>
      <c r="Q16" s="355"/>
      <c r="R16" s="355"/>
      <c r="S16" s="355"/>
      <c r="T16" s="355"/>
      <c r="U16" s="355"/>
      <c r="V16" s="355"/>
    </row>
    <row r="17" spans="1:32" ht="15.6" x14ac:dyDescent="0.3">
      <c r="A17" s="353">
        <v>10</v>
      </c>
      <c r="B17" s="354" t="s">
        <v>145</v>
      </c>
      <c r="C17" s="353" t="s">
        <v>144</v>
      </c>
      <c r="D17" s="353"/>
      <c r="E17" s="353">
        <v>4</v>
      </c>
      <c r="F17" s="353"/>
      <c r="G17" s="353"/>
      <c r="H17" s="353"/>
      <c r="I17" s="353"/>
      <c r="J17" s="353"/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5"/>
      <c r="X17" s="355"/>
      <c r="Y17" s="355"/>
      <c r="Z17" s="355"/>
      <c r="AA17" s="355"/>
      <c r="AB17" s="355"/>
      <c r="AC17" s="355"/>
      <c r="AD17" s="355"/>
      <c r="AE17" s="355"/>
      <c r="AF17" s="355"/>
    </row>
    <row r="18" spans="1:32" ht="15.6" x14ac:dyDescent="0.3">
      <c r="A18" s="353">
        <v>11</v>
      </c>
      <c r="B18" s="354" t="s">
        <v>146</v>
      </c>
      <c r="C18" s="353" t="s">
        <v>144</v>
      </c>
      <c r="D18" s="353">
        <v>3</v>
      </c>
      <c r="E18" s="353">
        <v>4</v>
      </c>
      <c r="F18" s="353"/>
      <c r="G18" s="353"/>
      <c r="H18" s="353"/>
      <c r="I18" s="353"/>
      <c r="J18" s="353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5"/>
      <c r="X18" s="355"/>
      <c r="Y18" s="355"/>
      <c r="Z18" s="355"/>
      <c r="AA18" s="355"/>
      <c r="AB18" s="355"/>
      <c r="AC18" s="355"/>
      <c r="AD18" s="355"/>
      <c r="AE18" s="355"/>
      <c r="AF18" s="355"/>
    </row>
    <row r="19" spans="1:32" ht="15.6" x14ac:dyDescent="0.3">
      <c r="A19" s="353">
        <v>12</v>
      </c>
      <c r="B19" s="357" t="s">
        <v>147</v>
      </c>
      <c r="C19" s="358" t="s">
        <v>148</v>
      </c>
      <c r="D19" s="358">
        <v>3</v>
      </c>
      <c r="E19" s="358">
        <v>3</v>
      </c>
      <c r="F19" s="353"/>
      <c r="G19" s="353"/>
      <c r="H19" s="353"/>
      <c r="I19" s="353"/>
      <c r="J19" s="353"/>
      <c r="K19" s="355"/>
      <c r="L19" s="355"/>
      <c r="M19" s="355"/>
      <c r="N19" s="355"/>
      <c r="O19" s="355"/>
      <c r="P19" s="355"/>
      <c r="Q19" s="355"/>
      <c r="R19" s="355"/>
      <c r="S19" s="355"/>
      <c r="T19" s="355"/>
      <c r="U19" s="355"/>
      <c r="V19" s="355"/>
      <c r="W19" s="355"/>
      <c r="X19" s="355"/>
      <c r="Y19" s="355"/>
      <c r="Z19" s="355"/>
      <c r="AA19" s="355"/>
      <c r="AB19" s="355"/>
      <c r="AC19" s="355"/>
      <c r="AD19" s="355"/>
      <c r="AE19" s="355"/>
      <c r="AF19" s="355"/>
    </row>
    <row r="20" spans="1:32" ht="15.6" x14ac:dyDescent="0.3">
      <c r="A20" s="353">
        <v>13</v>
      </c>
      <c r="B20" s="359" t="s">
        <v>149</v>
      </c>
      <c r="C20" s="358" t="s">
        <v>148</v>
      </c>
      <c r="D20" s="360">
        <v>3</v>
      </c>
      <c r="E20" s="361"/>
      <c r="F20" s="353"/>
      <c r="G20" s="353"/>
      <c r="H20" s="353"/>
      <c r="I20" s="353"/>
      <c r="J20" s="353"/>
      <c r="K20" s="355"/>
      <c r="L20" s="355"/>
      <c r="M20" s="355"/>
      <c r="N20" s="355"/>
      <c r="O20" s="355"/>
      <c r="P20" s="355"/>
      <c r="Q20" s="355"/>
      <c r="R20" s="355"/>
      <c r="S20" s="355"/>
      <c r="T20" s="355"/>
      <c r="U20" s="355"/>
      <c r="V20" s="355"/>
      <c r="W20" s="355"/>
      <c r="X20" s="355"/>
      <c r="Y20" s="355"/>
      <c r="Z20" s="355"/>
      <c r="AA20" s="355"/>
      <c r="AB20" s="355"/>
      <c r="AC20" s="355"/>
      <c r="AD20" s="355"/>
      <c r="AE20" s="355"/>
      <c r="AF20" s="355"/>
    </row>
    <row r="21" spans="1:32" ht="15.6" x14ac:dyDescent="0.3">
      <c r="A21" s="353">
        <v>14</v>
      </c>
      <c r="B21" s="354" t="s">
        <v>150</v>
      </c>
      <c r="C21" s="353" t="s">
        <v>151</v>
      </c>
      <c r="D21" s="353"/>
      <c r="E21" s="353"/>
      <c r="F21" s="353">
        <v>4</v>
      </c>
      <c r="G21" s="353"/>
      <c r="H21" s="353"/>
      <c r="I21" s="353"/>
      <c r="J21" s="353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  <c r="AA21" s="355"/>
      <c r="AB21" s="355"/>
      <c r="AC21" s="355"/>
      <c r="AD21" s="355"/>
      <c r="AE21" s="355"/>
      <c r="AF21" s="355"/>
    </row>
    <row r="22" spans="1:32" ht="15.6" x14ac:dyDescent="0.3">
      <c r="A22" s="353">
        <v>15</v>
      </c>
      <c r="B22" s="354" t="s">
        <v>152</v>
      </c>
      <c r="C22" s="353" t="s">
        <v>151</v>
      </c>
      <c r="D22" s="353"/>
      <c r="E22" s="353"/>
      <c r="F22" s="353">
        <v>3</v>
      </c>
      <c r="G22" s="353"/>
      <c r="H22" s="353"/>
      <c r="I22" s="353"/>
      <c r="J22" s="353"/>
      <c r="K22" s="355"/>
      <c r="L22" s="355"/>
      <c r="M22" s="355"/>
      <c r="N22" s="355"/>
      <c r="O22" s="355"/>
      <c r="P22" s="355"/>
      <c r="Q22" s="355"/>
      <c r="R22" s="355"/>
      <c r="S22" s="355"/>
      <c r="T22" s="355"/>
      <c r="U22" s="355"/>
      <c r="V22" s="355"/>
      <c r="W22" s="355"/>
      <c r="X22" s="355"/>
      <c r="Y22" s="355"/>
      <c r="Z22" s="355"/>
      <c r="AA22" s="355"/>
      <c r="AB22" s="355"/>
      <c r="AC22" s="355"/>
      <c r="AD22" s="355"/>
      <c r="AE22" s="355"/>
      <c r="AF22" s="355"/>
    </row>
    <row r="23" spans="1:32" ht="15.6" x14ac:dyDescent="0.3">
      <c r="A23" s="353">
        <v>16</v>
      </c>
      <c r="B23" s="354" t="s">
        <v>153</v>
      </c>
      <c r="C23" s="353" t="s">
        <v>151</v>
      </c>
      <c r="D23" s="353"/>
      <c r="E23" s="353"/>
      <c r="F23" s="353">
        <v>4</v>
      </c>
      <c r="G23" s="353"/>
      <c r="H23" s="353"/>
      <c r="I23" s="353"/>
      <c r="J23" s="353"/>
      <c r="K23" s="355"/>
      <c r="L23" s="355"/>
      <c r="M23" s="355"/>
      <c r="N23" s="355"/>
      <c r="O23" s="355"/>
      <c r="P23" s="355"/>
      <c r="Q23" s="355"/>
      <c r="R23" s="355"/>
      <c r="S23" s="355"/>
      <c r="T23" s="355"/>
      <c r="U23" s="355"/>
      <c r="V23" s="355"/>
      <c r="W23" s="355"/>
      <c r="X23" s="355"/>
      <c r="Y23" s="355"/>
      <c r="Z23" s="355"/>
      <c r="AA23" s="355"/>
      <c r="AB23" s="355"/>
      <c r="AC23" s="355"/>
      <c r="AD23" s="355"/>
      <c r="AE23" s="355"/>
      <c r="AF23" s="355"/>
    </row>
    <row r="24" spans="1:32" ht="15.6" x14ac:dyDescent="0.3">
      <c r="A24" s="353">
        <v>17</v>
      </c>
      <c r="B24" s="373" t="s">
        <v>194</v>
      </c>
      <c r="C24" s="374" t="s">
        <v>195</v>
      </c>
      <c r="D24" s="374"/>
      <c r="E24" s="374"/>
      <c r="F24" s="374">
        <v>3</v>
      </c>
      <c r="G24" s="374"/>
      <c r="H24" s="374"/>
      <c r="I24" s="375"/>
      <c r="J24" s="353"/>
      <c r="K24" s="355"/>
      <c r="L24" s="355"/>
      <c r="M24" s="355"/>
      <c r="N24" s="355"/>
      <c r="O24" s="355"/>
      <c r="P24" s="355"/>
      <c r="Q24" s="355"/>
      <c r="R24" s="355"/>
      <c r="S24" s="355"/>
      <c r="T24" s="355"/>
      <c r="U24" s="355"/>
      <c r="V24" s="355"/>
      <c r="W24" s="355"/>
      <c r="X24" s="355"/>
      <c r="Y24" s="355"/>
      <c r="Z24" s="355"/>
      <c r="AA24" s="355"/>
      <c r="AB24" s="355"/>
      <c r="AC24" s="355"/>
      <c r="AD24" s="355"/>
      <c r="AE24" s="355"/>
      <c r="AF24" s="355"/>
    </row>
    <row r="25" spans="1:32" ht="15.6" x14ac:dyDescent="0.3">
      <c r="A25" s="353">
        <v>18</v>
      </c>
      <c r="B25" s="373" t="s">
        <v>196</v>
      </c>
      <c r="C25" s="374" t="s">
        <v>195</v>
      </c>
      <c r="D25" s="374"/>
      <c r="E25" s="374"/>
      <c r="F25" s="374">
        <v>3</v>
      </c>
      <c r="G25" s="374"/>
      <c r="H25" s="374"/>
      <c r="I25" s="375"/>
      <c r="J25" s="353"/>
      <c r="K25" s="355"/>
      <c r="L25" s="355"/>
      <c r="M25" s="355"/>
      <c r="N25" s="355"/>
      <c r="O25" s="355"/>
      <c r="P25" s="355"/>
      <c r="Q25" s="355"/>
      <c r="R25" s="355"/>
      <c r="S25" s="355"/>
      <c r="T25" s="355"/>
      <c r="U25" s="355"/>
      <c r="V25" s="355"/>
      <c r="W25" s="355"/>
      <c r="X25" s="355"/>
      <c r="Y25" s="355"/>
      <c r="Z25" s="355"/>
      <c r="AA25" s="355"/>
      <c r="AB25" s="355"/>
      <c r="AC25" s="355"/>
      <c r="AD25" s="355"/>
      <c r="AE25" s="355"/>
      <c r="AF25" s="355"/>
    </row>
    <row r="26" spans="1:32" ht="15.6" x14ac:dyDescent="0.3">
      <c r="A26" s="353">
        <v>19</v>
      </c>
      <c r="B26" s="373" t="s">
        <v>197</v>
      </c>
      <c r="C26" s="374" t="s">
        <v>195</v>
      </c>
      <c r="D26" s="374"/>
      <c r="E26" s="374"/>
      <c r="F26" s="374">
        <v>3</v>
      </c>
      <c r="G26" s="374"/>
      <c r="H26" s="374"/>
      <c r="I26" s="375"/>
      <c r="J26" s="353"/>
      <c r="K26" s="355"/>
      <c r="L26" s="355"/>
      <c r="M26" s="355"/>
      <c r="N26" s="355"/>
      <c r="O26" s="355"/>
      <c r="P26" s="355"/>
      <c r="Q26" s="355"/>
      <c r="R26" s="355"/>
      <c r="S26" s="355"/>
      <c r="T26" s="355"/>
      <c r="U26" s="355"/>
      <c r="V26" s="355"/>
      <c r="W26" s="355"/>
      <c r="X26" s="355"/>
      <c r="Y26" s="355"/>
      <c r="Z26" s="355"/>
      <c r="AA26" s="355"/>
      <c r="AB26" s="355"/>
      <c r="AC26" s="355"/>
      <c r="AD26" s="355"/>
      <c r="AE26" s="355"/>
      <c r="AF26" s="355"/>
    </row>
    <row r="27" spans="1:32" ht="15.6" x14ac:dyDescent="0.3">
      <c r="A27" s="353">
        <v>20</v>
      </c>
      <c r="B27" s="373" t="s">
        <v>198</v>
      </c>
      <c r="C27" s="374" t="s">
        <v>195</v>
      </c>
      <c r="D27" s="374"/>
      <c r="E27" s="374"/>
      <c r="F27" s="374">
        <v>4</v>
      </c>
      <c r="G27" s="374"/>
      <c r="H27" s="374"/>
      <c r="I27" s="375"/>
      <c r="J27" s="353"/>
      <c r="K27" s="355"/>
      <c r="L27" s="355"/>
      <c r="M27" s="355"/>
      <c r="N27" s="355"/>
      <c r="O27" s="355"/>
      <c r="P27" s="355"/>
      <c r="Q27" s="355"/>
      <c r="R27" s="355"/>
      <c r="S27" s="355"/>
      <c r="T27" s="355"/>
      <c r="U27" s="355"/>
      <c r="V27" s="355"/>
      <c r="W27" s="355"/>
      <c r="X27" s="355"/>
      <c r="Y27" s="355"/>
      <c r="Z27" s="355"/>
      <c r="AA27" s="355"/>
      <c r="AB27" s="355"/>
      <c r="AC27" s="355"/>
      <c r="AD27" s="355"/>
      <c r="AE27" s="355"/>
      <c r="AF27" s="355"/>
    </row>
    <row r="28" spans="1:32" ht="15.6" x14ac:dyDescent="0.3">
      <c r="A28" s="353">
        <v>21</v>
      </c>
      <c r="B28" s="373" t="s">
        <v>199</v>
      </c>
      <c r="C28" s="374" t="s">
        <v>195</v>
      </c>
      <c r="D28" s="374"/>
      <c r="E28" s="374"/>
      <c r="F28" s="374">
        <v>3</v>
      </c>
      <c r="G28" s="374"/>
      <c r="H28" s="374"/>
      <c r="I28" s="375"/>
      <c r="J28" s="353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55"/>
      <c r="AD28" s="355"/>
      <c r="AE28" s="355"/>
      <c r="AF28" s="355"/>
    </row>
    <row r="29" spans="1:32" ht="15.6" x14ac:dyDescent="0.3">
      <c r="A29" s="353">
        <v>22</v>
      </c>
      <c r="B29" s="373" t="s">
        <v>200</v>
      </c>
      <c r="C29" s="374" t="s">
        <v>201</v>
      </c>
      <c r="D29" s="374">
        <v>3</v>
      </c>
      <c r="E29" s="374"/>
      <c r="F29" s="374">
        <v>2</v>
      </c>
      <c r="G29" s="374"/>
      <c r="H29" s="374"/>
      <c r="I29" s="375"/>
      <c r="J29" s="353"/>
      <c r="K29" s="355"/>
      <c r="L29" s="355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5"/>
      <c r="Y29" s="355"/>
      <c r="Z29" s="355"/>
      <c r="AA29" s="355"/>
      <c r="AB29" s="355"/>
      <c r="AC29" s="355"/>
      <c r="AD29" s="355"/>
      <c r="AE29" s="355"/>
      <c r="AF29" s="355"/>
    </row>
    <row r="30" spans="1:32" ht="15.6" x14ac:dyDescent="0.3">
      <c r="A30" s="353">
        <v>23</v>
      </c>
      <c r="B30" s="373" t="s">
        <v>202</v>
      </c>
      <c r="C30" s="374" t="s">
        <v>201</v>
      </c>
      <c r="D30" s="374"/>
      <c r="E30" s="374"/>
      <c r="F30" s="374">
        <v>2</v>
      </c>
      <c r="G30" s="374"/>
      <c r="H30" s="374"/>
      <c r="I30" s="375"/>
      <c r="J30" s="353"/>
      <c r="K30" s="355"/>
      <c r="L30" s="355"/>
      <c r="M30" s="355"/>
      <c r="N30" s="355"/>
      <c r="O30" s="355"/>
      <c r="P30" s="355"/>
      <c r="Q30" s="355"/>
      <c r="R30" s="355"/>
      <c r="S30" s="355"/>
      <c r="T30" s="355"/>
      <c r="U30" s="355"/>
      <c r="V30" s="355"/>
      <c r="W30" s="355"/>
      <c r="X30" s="355"/>
      <c r="Y30" s="355"/>
      <c r="Z30" s="355"/>
      <c r="AA30" s="355"/>
      <c r="AB30" s="355"/>
      <c r="AC30" s="355"/>
      <c r="AD30" s="355"/>
      <c r="AE30" s="355"/>
      <c r="AF30" s="355"/>
    </row>
    <row r="31" spans="1:32" ht="15.6" x14ac:dyDescent="0.3">
      <c r="A31" s="353">
        <v>24</v>
      </c>
      <c r="B31" s="373" t="s">
        <v>203</v>
      </c>
      <c r="C31" s="374" t="s">
        <v>201</v>
      </c>
      <c r="D31" s="374"/>
      <c r="E31" s="374"/>
      <c r="F31" s="374">
        <v>2</v>
      </c>
      <c r="G31" s="374"/>
      <c r="H31" s="374"/>
      <c r="I31" s="375"/>
      <c r="J31" s="353"/>
      <c r="K31" s="355"/>
      <c r="L31" s="355"/>
      <c r="M31" s="355"/>
      <c r="N31" s="355"/>
      <c r="O31" s="355"/>
      <c r="P31" s="355"/>
      <c r="Q31" s="355"/>
      <c r="R31" s="355"/>
      <c r="S31" s="355"/>
      <c r="T31" s="355"/>
      <c r="U31" s="355"/>
      <c r="V31" s="355"/>
      <c r="W31" s="355"/>
      <c r="X31" s="355"/>
      <c r="Y31" s="355"/>
      <c r="Z31" s="355"/>
      <c r="AA31" s="355"/>
      <c r="AB31" s="355"/>
      <c r="AC31" s="355"/>
      <c r="AD31" s="355"/>
      <c r="AE31" s="355"/>
      <c r="AF31" s="355"/>
    </row>
    <row r="32" spans="1:32" ht="15.6" x14ac:dyDescent="0.3">
      <c r="A32" s="353">
        <v>25</v>
      </c>
      <c r="B32" s="373" t="s">
        <v>204</v>
      </c>
      <c r="C32" s="374" t="s">
        <v>110</v>
      </c>
      <c r="D32" s="374"/>
      <c r="E32" s="374">
        <v>4</v>
      </c>
      <c r="F32" s="374"/>
      <c r="G32" s="374"/>
      <c r="H32" s="374"/>
      <c r="I32" s="375"/>
      <c r="J32" s="353"/>
      <c r="K32" s="355"/>
      <c r="L32" s="355"/>
      <c r="M32" s="355"/>
      <c r="N32" s="355"/>
      <c r="O32" s="355"/>
      <c r="P32" s="355"/>
      <c r="Q32" s="355"/>
      <c r="R32" s="355"/>
      <c r="S32" s="355"/>
      <c r="T32" s="355"/>
      <c r="U32" s="355"/>
      <c r="V32" s="355"/>
      <c r="W32" s="355"/>
      <c r="X32" s="355"/>
      <c r="Y32" s="355"/>
      <c r="Z32" s="355"/>
      <c r="AA32" s="355"/>
      <c r="AB32" s="355"/>
      <c r="AC32" s="355"/>
      <c r="AD32" s="355"/>
      <c r="AE32" s="355"/>
      <c r="AF32" s="355"/>
    </row>
    <row r="33" spans="1:32" ht="15.6" x14ac:dyDescent="0.3">
      <c r="A33" s="353">
        <v>26</v>
      </c>
      <c r="B33" s="373" t="s">
        <v>205</v>
      </c>
      <c r="C33" s="374" t="s">
        <v>110</v>
      </c>
      <c r="D33" s="374">
        <v>4</v>
      </c>
      <c r="E33" s="374"/>
      <c r="F33" s="374"/>
      <c r="G33" s="374"/>
      <c r="H33" s="374"/>
      <c r="I33" s="375"/>
      <c r="J33" s="353"/>
      <c r="K33" s="355"/>
      <c r="L33" s="355"/>
      <c r="M33" s="355"/>
      <c r="N33" s="355"/>
      <c r="O33" s="355"/>
      <c r="P33" s="355"/>
      <c r="Q33" s="355"/>
      <c r="R33" s="355"/>
      <c r="S33" s="355"/>
      <c r="T33" s="355"/>
      <c r="U33" s="355"/>
      <c r="V33" s="355"/>
      <c r="W33" s="355"/>
      <c r="X33" s="355"/>
      <c r="Y33" s="355"/>
      <c r="Z33" s="355"/>
      <c r="AA33" s="355"/>
      <c r="AB33" s="355"/>
      <c r="AC33" s="355"/>
      <c r="AD33" s="355"/>
      <c r="AE33" s="355"/>
      <c r="AF33" s="355"/>
    </row>
    <row r="34" spans="1:32" ht="15.6" x14ac:dyDescent="0.3">
      <c r="A34" s="353">
        <v>27</v>
      </c>
      <c r="B34" s="373" t="s">
        <v>206</v>
      </c>
      <c r="C34" s="374" t="s">
        <v>110</v>
      </c>
      <c r="D34" s="374">
        <v>4</v>
      </c>
      <c r="E34" s="374"/>
      <c r="F34" s="374"/>
      <c r="G34" s="374"/>
      <c r="H34" s="374"/>
      <c r="I34" s="375"/>
      <c r="J34" s="353"/>
      <c r="K34" s="355"/>
      <c r="L34" s="355"/>
      <c r="M34" s="355"/>
      <c r="N34" s="355"/>
      <c r="O34" s="355"/>
      <c r="P34" s="355"/>
      <c r="Q34" s="355"/>
      <c r="R34" s="355"/>
      <c r="S34" s="355"/>
      <c r="T34" s="355"/>
      <c r="U34" s="355"/>
      <c r="V34" s="355"/>
      <c r="W34" s="355"/>
      <c r="X34" s="355"/>
      <c r="Y34" s="355"/>
      <c r="Z34" s="355"/>
      <c r="AA34" s="355"/>
      <c r="AB34" s="355"/>
      <c r="AC34" s="355"/>
      <c r="AD34" s="355"/>
      <c r="AE34" s="355"/>
      <c r="AF34" s="355"/>
    </row>
    <row r="35" spans="1:32" ht="15.6" x14ac:dyDescent="0.3">
      <c r="A35" s="353">
        <v>28</v>
      </c>
      <c r="B35" s="373" t="s">
        <v>207</v>
      </c>
      <c r="C35" s="374" t="s">
        <v>208</v>
      </c>
      <c r="D35" s="374"/>
      <c r="E35" s="374"/>
      <c r="F35" s="374">
        <v>3</v>
      </c>
      <c r="G35" s="374"/>
      <c r="H35" s="374"/>
      <c r="I35" s="375"/>
      <c r="J35" s="353"/>
      <c r="K35" s="355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355"/>
      <c r="AC35" s="355"/>
      <c r="AD35" s="355"/>
      <c r="AE35" s="355"/>
      <c r="AF35" s="355"/>
    </row>
    <row r="36" spans="1:32" ht="15.6" x14ac:dyDescent="0.3">
      <c r="A36" s="353">
        <v>29</v>
      </c>
      <c r="B36" s="373" t="s">
        <v>209</v>
      </c>
      <c r="C36" s="374" t="s">
        <v>208</v>
      </c>
      <c r="D36" s="374"/>
      <c r="E36" s="374"/>
      <c r="F36" s="374">
        <v>1</v>
      </c>
      <c r="G36" s="374"/>
      <c r="H36" s="374"/>
      <c r="I36" s="375"/>
      <c r="J36" s="353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</row>
    <row r="37" spans="1:32" ht="15.6" x14ac:dyDescent="0.3">
      <c r="A37" s="353">
        <v>30</v>
      </c>
      <c r="B37" s="373" t="s">
        <v>210</v>
      </c>
      <c r="C37" s="374" t="s">
        <v>208</v>
      </c>
      <c r="D37" s="374"/>
      <c r="E37" s="374"/>
      <c r="F37" s="374">
        <v>3</v>
      </c>
      <c r="G37" s="374"/>
      <c r="H37" s="374"/>
      <c r="I37" s="375"/>
      <c r="J37" s="353"/>
      <c r="K37" s="355"/>
      <c r="L37" s="355"/>
      <c r="M37" s="355"/>
      <c r="N37" s="355"/>
      <c r="O37" s="355"/>
      <c r="P37" s="355"/>
      <c r="Q37" s="355"/>
      <c r="R37" s="355"/>
      <c r="S37" s="355"/>
      <c r="T37" s="355"/>
      <c r="U37" s="355"/>
      <c r="V37" s="355"/>
      <c r="W37" s="355"/>
      <c r="X37" s="355"/>
      <c r="Y37" s="355"/>
      <c r="Z37" s="355"/>
      <c r="AA37" s="355"/>
      <c r="AB37" s="355"/>
      <c r="AC37" s="355"/>
      <c r="AD37" s="355"/>
      <c r="AE37" s="355"/>
      <c r="AF37" s="355"/>
    </row>
    <row r="38" spans="1:32" ht="15.6" x14ac:dyDescent="0.3">
      <c r="A38" s="353">
        <v>31</v>
      </c>
      <c r="B38" s="373" t="s">
        <v>211</v>
      </c>
      <c r="C38" s="374" t="s">
        <v>208</v>
      </c>
      <c r="D38" s="374"/>
      <c r="E38" s="374"/>
      <c r="F38" s="374">
        <v>2</v>
      </c>
      <c r="G38" s="374"/>
      <c r="H38" s="374"/>
      <c r="I38" s="375"/>
      <c r="J38" s="353"/>
      <c r="K38" s="355"/>
      <c r="L38" s="355"/>
      <c r="M38" s="355"/>
      <c r="N38" s="355"/>
      <c r="O38" s="355"/>
      <c r="P38" s="355"/>
      <c r="Q38" s="355"/>
      <c r="R38" s="355"/>
      <c r="S38" s="355"/>
      <c r="T38" s="355"/>
      <c r="U38" s="355"/>
      <c r="V38" s="355"/>
      <c r="W38" s="355"/>
      <c r="X38" s="355"/>
      <c r="Y38" s="355"/>
      <c r="Z38" s="355"/>
      <c r="AA38" s="355"/>
      <c r="AB38" s="355"/>
      <c r="AC38" s="355"/>
      <c r="AD38" s="355"/>
      <c r="AE38" s="355"/>
      <c r="AF38" s="355"/>
    </row>
    <row r="39" spans="1:32" ht="15.6" x14ac:dyDescent="0.3">
      <c r="A39" s="353">
        <v>32</v>
      </c>
      <c r="B39" s="373" t="s">
        <v>212</v>
      </c>
      <c r="C39" s="374" t="s">
        <v>213</v>
      </c>
      <c r="D39" s="374"/>
      <c r="E39" s="374"/>
      <c r="F39" s="374">
        <v>3</v>
      </c>
      <c r="G39" s="374"/>
      <c r="H39" s="374"/>
      <c r="I39" s="375"/>
      <c r="J39" s="353"/>
      <c r="K39" s="355"/>
      <c r="L39" s="355"/>
      <c r="M39" s="355"/>
      <c r="N39" s="355"/>
      <c r="O39" s="355"/>
      <c r="P39" s="355"/>
      <c r="Q39" s="355"/>
      <c r="R39" s="355"/>
      <c r="S39" s="355"/>
      <c r="T39" s="355"/>
      <c r="U39" s="355"/>
      <c r="V39" s="355"/>
      <c r="W39" s="355"/>
      <c r="X39" s="355"/>
      <c r="Y39" s="355"/>
      <c r="Z39" s="355"/>
      <c r="AA39" s="355"/>
      <c r="AB39" s="355"/>
      <c r="AC39" s="355"/>
      <c r="AD39" s="355"/>
      <c r="AE39" s="355"/>
      <c r="AF39" s="355"/>
    </row>
    <row r="40" spans="1:32" ht="15.6" x14ac:dyDescent="0.3">
      <c r="A40" s="353">
        <v>33</v>
      </c>
      <c r="B40" s="354" t="s">
        <v>214</v>
      </c>
      <c r="C40" s="374" t="s">
        <v>213</v>
      </c>
      <c r="D40" s="353"/>
      <c r="E40" s="353"/>
      <c r="F40" s="353">
        <v>3</v>
      </c>
      <c r="G40" s="353"/>
      <c r="H40" s="353"/>
      <c r="I40" s="353"/>
      <c r="J40" s="353"/>
      <c r="K40" s="355"/>
      <c r="L40" s="355"/>
      <c r="M40" s="355"/>
      <c r="N40" s="355"/>
      <c r="O40" s="355"/>
      <c r="P40" s="355"/>
      <c r="Q40" s="355"/>
      <c r="R40" s="355"/>
      <c r="S40" s="355"/>
      <c r="T40" s="355"/>
      <c r="U40" s="355"/>
      <c r="V40" s="355"/>
      <c r="W40" s="355"/>
      <c r="X40" s="355"/>
      <c r="Y40" s="355"/>
      <c r="Z40" s="355"/>
      <c r="AA40" s="355"/>
      <c r="AB40" s="355"/>
      <c r="AC40" s="355"/>
      <c r="AD40" s="355"/>
      <c r="AE40" s="355"/>
      <c r="AF40" s="355"/>
    </row>
    <row r="41" spans="1:32" ht="15.6" x14ac:dyDescent="0.3">
      <c r="A41" s="353">
        <v>34</v>
      </c>
      <c r="B41" s="354" t="s">
        <v>215</v>
      </c>
      <c r="C41" s="374" t="s">
        <v>213</v>
      </c>
      <c r="D41" s="353"/>
      <c r="E41" s="353"/>
      <c r="F41" s="353">
        <v>4</v>
      </c>
      <c r="G41" s="353"/>
      <c r="H41" s="353"/>
      <c r="I41" s="353"/>
      <c r="J41" s="353"/>
      <c r="K41" s="355"/>
      <c r="L41" s="355"/>
      <c r="M41" s="355"/>
      <c r="N41" s="355"/>
      <c r="O41" s="355"/>
      <c r="P41" s="355"/>
      <c r="Q41" s="355"/>
      <c r="R41" s="355"/>
      <c r="S41" s="355"/>
      <c r="T41" s="355"/>
      <c r="U41" s="355"/>
      <c r="V41" s="355"/>
      <c r="W41" s="355"/>
      <c r="X41" s="355"/>
      <c r="Y41" s="355"/>
      <c r="Z41" s="355"/>
      <c r="AA41" s="355"/>
      <c r="AB41" s="355"/>
      <c r="AC41" s="355"/>
      <c r="AD41" s="355"/>
      <c r="AE41" s="355"/>
      <c r="AF41" s="355"/>
    </row>
    <row r="42" spans="1:32" ht="15.6" x14ac:dyDescent="0.3">
      <c r="A42" s="353">
        <v>35</v>
      </c>
      <c r="B42" s="354" t="s">
        <v>216</v>
      </c>
      <c r="C42" s="374" t="s">
        <v>213</v>
      </c>
      <c r="D42" s="353"/>
      <c r="E42" s="353"/>
      <c r="F42" s="353">
        <v>2</v>
      </c>
      <c r="G42" s="353"/>
      <c r="H42" s="353"/>
      <c r="I42" s="353"/>
      <c r="J42" s="353"/>
      <c r="K42" s="355"/>
      <c r="L42" s="355"/>
      <c r="M42" s="355"/>
      <c r="N42" s="355"/>
      <c r="O42" s="355"/>
      <c r="P42" s="355"/>
      <c r="Q42" s="355"/>
      <c r="R42" s="355"/>
      <c r="S42" s="355"/>
      <c r="T42" s="355"/>
      <c r="U42" s="355"/>
      <c r="V42" s="355"/>
      <c r="W42" s="355"/>
      <c r="X42" s="355"/>
      <c r="Y42" s="355"/>
      <c r="Z42" s="355"/>
      <c r="AA42" s="355"/>
      <c r="AB42" s="355"/>
      <c r="AC42" s="355"/>
      <c r="AD42" s="355"/>
      <c r="AE42" s="355"/>
      <c r="AF42" s="355"/>
    </row>
    <row r="43" spans="1:32" ht="15.6" x14ac:dyDescent="0.3">
      <c r="A43" s="353">
        <v>36</v>
      </c>
      <c r="B43" s="354" t="s">
        <v>217</v>
      </c>
      <c r="C43" s="374" t="s">
        <v>213</v>
      </c>
      <c r="D43" s="353"/>
      <c r="E43" s="353"/>
      <c r="F43" s="353">
        <v>2</v>
      </c>
      <c r="G43" s="353"/>
      <c r="H43" s="353"/>
      <c r="I43" s="353"/>
      <c r="J43" s="353"/>
      <c r="K43" s="355"/>
      <c r="L43" s="355"/>
      <c r="M43" s="355"/>
      <c r="N43" s="355"/>
      <c r="O43" s="355"/>
      <c r="P43" s="355"/>
      <c r="Q43" s="355"/>
      <c r="R43" s="355"/>
      <c r="S43" s="355"/>
      <c r="T43" s="355"/>
      <c r="U43" s="355"/>
      <c r="V43" s="355"/>
      <c r="W43" s="355"/>
      <c r="X43" s="355"/>
      <c r="Y43" s="355"/>
      <c r="Z43" s="355"/>
      <c r="AA43" s="355"/>
      <c r="AB43" s="355"/>
      <c r="AC43" s="355"/>
      <c r="AD43" s="355"/>
      <c r="AE43" s="355"/>
      <c r="AF43" s="355"/>
    </row>
    <row r="44" spans="1:32" ht="15.6" x14ac:dyDescent="0.3">
      <c r="A44" s="353">
        <v>37</v>
      </c>
      <c r="B44" s="354" t="s">
        <v>218</v>
      </c>
      <c r="C44" s="374" t="s">
        <v>213</v>
      </c>
      <c r="D44" s="353"/>
      <c r="E44" s="353"/>
      <c r="F44" s="353">
        <v>3</v>
      </c>
      <c r="G44" s="353"/>
      <c r="H44" s="353"/>
      <c r="I44" s="353"/>
      <c r="J44" s="353"/>
      <c r="K44" s="355"/>
      <c r="L44" s="355"/>
      <c r="M44" s="355"/>
      <c r="N44" s="355"/>
      <c r="O44" s="355"/>
      <c r="P44" s="355"/>
      <c r="Q44" s="355"/>
      <c r="R44" s="355"/>
      <c r="S44" s="355"/>
      <c r="T44" s="355"/>
      <c r="U44" s="355"/>
      <c r="V44" s="355"/>
      <c r="W44" s="355"/>
      <c r="X44" s="355"/>
      <c r="Y44" s="355"/>
      <c r="Z44" s="355"/>
      <c r="AA44" s="355"/>
      <c r="AB44" s="355"/>
      <c r="AC44" s="355"/>
      <c r="AD44" s="355"/>
      <c r="AE44" s="355"/>
      <c r="AF44" s="355"/>
    </row>
    <row r="45" spans="1:32" ht="15.6" x14ac:dyDescent="0.3">
      <c r="A45" s="353">
        <v>38</v>
      </c>
      <c r="B45" s="354" t="s">
        <v>154</v>
      </c>
      <c r="C45" s="353" t="s">
        <v>155</v>
      </c>
      <c r="D45" s="353"/>
      <c r="E45" s="353"/>
      <c r="F45" s="353">
        <v>3</v>
      </c>
      <c r="G45" s="353"/>
      <c r="H45" s="353"/>
      <c r="I45" s="353"/>
      <c r="J45" s="353"/>
      <c r="K45" s="355"/>
      <c r="L45" s="355"/>
      <c r="M45" s="355"/>
      <c r="N45" s="355"/>
      <c r="O45" s="355"/>
      <c r="P45" s="355"/>
      <c r="Q45" s="355"/>
      <c r="R45" s="355"/>
      <c r="S45" s="355"/>
      <c r="T45" s="355"/>
      <c r="U45" s="355"/>
      <c r="V45" s="355"/>
      <c r="W45" s="355"/>
      <c r="X45" s="355"/>
      <c r="Y45" s="355"/>
      <c r="Z45" s="355"/>
      <c r="AA45" s="355"/>
      <c r="AB45" s="355"/>
      <c r="AC45" s="355"/>
      <c r="AD45" s="355"/>
      <c r="AE45" s="355"/>
      <c r="AF45" s="355"/>
    </row>
    <row r="46" spans="1:32" ht="15.6" x14ac:dyDescent="0.3">
      <c r="A46" s="353">
        <v>39</v>
      </c>
      <c r="B46" s="354" t="s">
        <v>156</v>
      </c>
      <c r="C46" s="353" t="s">
        <v>155</v>
      </c>
      <c r="D46" s="353"/>
      <c r="E46" s="353"/>
      <c r="F46" s="353">
        <v>4</v>
      </c>
      <c r="G46" s="353"/>
      <c r="H46" s="353"/>
      <c r="I46" s="353"/>
      <c r="J46" s="353"/>
      <c r="K46" s="355"/>
      <c r="L46" s="355"/>
      <c r="M46" s="355"/>
      <c r="N46" s="355"/>
      <c r="O46" s="355"/>
      <c r="P46" s="355"/>
      <c r="Q46" s="355"/>
      <c r="R46" s="355"/>
      <c r="S46" s="355"/>
      <c r="T46" s="355"/>
      <c r="U46" s="355"/>
      <c r="V46" s="355"/>
      <c r="W46" s="355"/>
      <c r="X46" s="355"/>
      <c r="Y46" s="355"/>
      <c r="Z46" s="355"/>
      <c r="AA46" s="355"/>
      <c r="AB46" s="355"/>
      <c r="AC46" s="355"/>
      <c r="AD46" s="355"/>
      <c r="AE46" s="355"/>
      <c r="AF46" s="355"/>
    </row>
    <row r="47" spans="1:32" ht="15.6" x14ac:dyDescent="0.3">
      <c r="A47" s="353">
        <v>40</v>
      </c>
      <c r="B47" s="354" t="s">
        <v>157</v>
      </c>
      <c r="C47" s="353" t="s">
        <v>155</v>
      </c>
      <c r="D47" s="353"/>
      <c r="E47" s="353"/>
      <c r="F47" s="353">
        <v>4</v>
      </c>
      <c r="G47" s="353"/>
      <c r="H47" s="353"/>
      <c r="I47" s="353"/>
      <c r="J47" s="353"/>
      <c r="K47" s="355"/>
      <c r="L47" s="355"/>
      <c r="M47" s="355"/>
      <c r="N47" s="355"/>
      <c r="O47" s="355"/>
      <c r="P47" s="355"/>
      <c r="Q47" s="355"/>
      <c r="R47" s="355"/>
      <c r="S47" s="355"/>
      <c r="T47" s="355"/>
      <c r="U47" s="355"/>
      <c r="V47" s="355"/>
      <c r="W47" s="355"/>
      <c r="X47" s="355"/>
      <c r="Y47" s="355"/>
      <c r="Z47" s="355"/>
      <c r="AA47" s="355"/>
      <c r="AB47" s="355"/>
      <c r="AC47" s="355"/>
      <c r="AD47" s="355"/>
      <c r="AE47" s="355"/>
      <c r="AF47" s="355"/>
    </row>
    <row r="48" spans="1:32" ht="15.6" x14ac:dyDescent="0.3">
      <c r="A48" s="353">
        <v>41</v>
      </c>
      <c r="B48" s="354" t="s">
        <v>158</v>
      </c>
      <c r="C48" s="353" t="s">
        <v>155</v>
      </c>
      <c r="D48" s="353"/>
      <c r="E48" s="353"/>
      <c r="F48" s="353">
        <v>3</v>
      </c>
      <c r="G48" s="353"/>
      <c r="H48" s="353"/>
      <c r="I48" s="353"/>
      <c r="J48" s="353"/>
      <c r="K48" s="355"/>
      <c r="L48" s="355"/>
      <c r="M48" s="355"/>
      <c r="N48" s="355"/>
      <c r="O48" s="355"/>
      <c r="P48" s="355"/>
      <c r="Q48" s="355"/>
      <c r="R48" s="355"/>
      <c r="S48" s="355"/>
      <c r="T48" s="355"/>
      <c r="U48" s="355"/>
      <c r="V48" s="355"/>
      <c r="W48" s="355"/>
      <c r="X48" s="355"/>
      <c r="Y48" s="355"/>
      <c r="Z48" s="355"/>
      <c r="AA48" s="355"/>
      <c r="AB48" s="355"/>
      <c r="AC48" s="355"/>
      <c r="AD48" s="355"/>
      <c r="AE48" s="355"/>
      <c r="AF48" s="355"/>
    </row>
    <row r="49" spans="1:32" ht="15.6" x14ac:dyDescent="0.3">
      <c r="A49" s="353">
        <v>42</v>
      </c>
      <c r="B49" s="354" t="s">
        <v>159</v>
      </c>
      <c r="C49" s="353" t="s">
        <v>67</v>
      </c>
      <c r="D49" s="353"/>
      <c r="E49" s="353"/>
      <c r="F49" s="353">
        <v>3</v>
      </c>
      <c r="G49" s="353"/>
      <c r="H49" s="353"/>
      <c r="I49" s="353"/>
      <c r="J49" s="353"/>
      <c r="K49" s="355"/>
      <c r="L49" s="355"/>
      <c r="M49" s="355"/>
      <c r="N49" s="355"/>
      <c r="O49" s="355"/>
      <c r="P49" s="355"/>
      <c r="Q49" s="355"/>
      <c r="R49" s="355"/>
      <c r="S49" s="355"/>
      <c r="T49" s="355"/>
      <c r="U49" s="355"/>
      <c r="V49" s="355"/>
      <c r="W49" s="355"/>
      <c r="X49" s="355"/>
      <c r="Y49" s="355"/>
      <c r="Z49" s="355"/>
      <c r="AA49" s="355"/>
      <c r="AB49" s="355"/>
      <c r="AC49" s="355"/>
      <c r="AD49" s="355"/>
      <c r="AE49" s="355"/>
      <c r="AF49" s="355"/>
    </row>
    <row r="50" spans="1:32" ht="15.6" x14ac:dyDescent="0.3">
      <c r="A50" s="353">
        <v>43</v>
      </c>
      <c r="B50" s="354" t="s">
        <v>160</v>
      </c>
      <c r="C50" s="353" t="s">
        <v>67</v>
      </c>
      <c r="D50" s="353"/>
      <c r="E50" s="353"/>
      <c r="F50" s="353">
        <v>3</v>
      </c>
      <c r="G50" s="353"/>
      <c r="H50" s="353"/>
      <c r="I50" s="353"/>
      <c r="J50" s="353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5"/>
      <c r="X50" s="355"/>
      <c r="Y50" s="355"/>
      <c r="Z50" s="355"/>
      <c r="AA50" s="355"/>
      <c r="AB50" s="355"/>
      <c r="AC50" s="355"/>
      <c r="AD50" s="355"/>
      <c r="AE50" s="355"/>
      <c r="AF50" s="355"/>
    </row>
    <row r="51" spans="1:32" ht="15.6" x14ac:dyDescent="0.3">
      <c r="A51" s="353">
        <v>44</v>
      </c>
      <c r="B51" s="354" t="s">
        <v>161</v>
      </c>
      <c r="C51" s="353" t="s">
        <v>155</v>
      </c>
      <c r="D51" s="353"/>
      <c r="E51" s="353"/>
      <c r="F51" s="376"/>
      <c r="G51" s="353"/>
      <c r="H51" s="353">
        <v>2</v>
      </c>
      <c r="I51" s="353"/>
      <c r="J51" s="353"/>
      <c r="K51" s="355"/>
      <c r="L51" s="355"/>
      <c r="M51" s="355"/>
      <c r="N51" s="355"/>
      <c r="O51" s="355"/>
      <c r="P51" s="355"/>
      <c r="Q51" s="355"/>
      <c r="R51" s="355"/>
      <c r="S51" s="355"/>
      <c r="T51" s="355"/>
      <c r="U51" s="355"/>
      <c r="V51" s="355"/>
      <c r="W51" s="355"/>
      <c r="X51" s="355"/>
      <c r="Y51" s="355"/>
      <c r="Z51" s="355"/>
      <c r="AA51" s="355"/>
      <c r="AB51" s="355"/>
      <c r="AC51" s="355"/>
      <c r="AD51" s="355"/>
      <c r="AE51" s="355"/>
      <c r="AF51" s="355"/>
    </row>
    <row r="52" spans="1:32" ht="15.6" x14ac:dyDescent="0.3">
      <c r="A52" s="353">
        <v>45</v>
      </c>
      <c r="B52" s="354" t="s">
        <v>162</v>
      </c>
      <c r="C52" s="353" t="s">
        <v>163</v>
      </c>
      <c r="D52" s="353"/>
      <c r="E52" s="353"/>
      <c r="F52" s="353"/>
      <c r="G52" s="353"/>
      <c r="H52" s="353">
        <v>3</v>
      </c>
      <c r="I52" s="353"/>
      <c r="J52" s="353"/>
      <c r="K52" s="355"/>
      <c r="L52" s="355"/>
      <c r="M52" s="355"/>
      <c r="N52" s="355"/>
      <c r="O52" s="355"/>
      <c r="P52" s="355"/>
      <c r="Q52" s="355"/>
      <c r="R52" s="355"/>
      <c r="S52" s="355"/>
      <c r="T52" s="355"/>
      <c r="U52" s="355"/>
      <c r="V52" s="355"/>
      <c r="W52" s="355"/>
      <c r="X52" s="355"/>
      <c r="Y52" s="355"/>
      <c r="Z52" s="355"/>
      <c r="AA52" s="355"/>
      <c r="AB52" s="355"/>
      <c r="AC52" s="355"/>
      <c r="AD52" s="355"/>
      <c r="AE52" s="355"/>
      <c r="AF52" s="355"/>
    </row>
    <row r="53" spans="1:32" ht="15.6" x14ac:dyDescent="0.3">
      <c r="A53" s="353">
        <v>46</v>
      </c>
      <c r="B53" s="354" t="s">
        <v>164</v>
      </c>
      <c r="C53" s="353" t="s">
        <v>163</v>
      </c>
      <c r="D53" s="353"/>
      <c r="E53" s="353"/>
      <c r="F53" s="353"/>
      <c r="G53" s="353"/>
      <c r="H53" s="353">
        <v>4</v>
      </c>
      <c r="I53" s="353"/>
      <c r="J53" s="353"/>
      <c r="K53" s="355"/>
      <c r="L53" s="355"/>
      <c r="M53" s="355"/>
      <c r="N53" s="355"/>
      <c r="O53" s="355"/>
      <c r="P53" s="355"/>
      <c r="Q53" s="355"/>
      <c r="R53" s="355"/>
      <c r="S53" s="355"/>
      <c r="T53" s="355"/>
      <c r="U53" s="355"/>
      <c r="V53" s="355"/>
      <c r="W53" s="355"/>
      <c r="X53" s="355"/>
      <c r="Y53" s="355"/>
      <c r="Z53" s="355"/>
      <c r="AA53" s="355"/>
      <c r="AB53" s="355"/>
      <c r="AC53" s="355"/>
      <c r="AD53" s="355"/>
      <c r="AE53" s="355"/>
      <c r="AF53" s="355"/>
    </row>
    <row r="54" spans="1:32" ht="15.6" x14ac:dyDescent="0.3">
      <c r="A54" s="353">
        <v>47</v>
      </c>
      <c r="B54" s="354" t="s">
        <v>165</v>
      </c>
      <c r="C54" s="353" t="s">
        <v>166</v>
      </c>
      <c r="D54" s="353"/>
      <c r="E54" s="353"/>
      <c r="F54" s="353"/>
      <c r="G54" s="353"/>
      <c r="H54" s="353">
        <v>3</v>
      </c>
      <c r="I54" s="353"/>
      <c r="J54" s="353"/>
      <c r="K54" s="355"/>
      <c r="L54" s="355"/>
      <c r="M54" s="355"/>
      <c r="N54" s="355"/>
      <c r="O54" s="355"/>
      <c r="P54" s="355"/>
      <c r="Q54" s="355"/>
      <c r="R54" s="355"/>
      <c r="S54" s="355"/>
      <c r="T54" s="355"/>
      <c r="U54" s="355"/>
      <c r="V54" s="355"/>
      <c r="W54" s="355"/>
      <c r="X54" s="355"/>
      <c r="Y54" s="355"/>
      <c r="Z54" s="355"/>
      <c r="AA54" s="355"/>
      <c r="AB54" s="355"/>
      <c r="AC54" s="355"/>
      <c r="AD54" s="355"/>
      <c r="AE54" s="355"/>
      <c r="AF54" s="355"/>
    </row>
    <row r="55" spans="1:32" ht="15.6" x14ac:dyDescent="0.3">
      <c r="A55" s="353">
        <v>48</v>
      </c>
      <c r="B55" s="354" t="s">
        <v>219</v>
      </c>
      <c r="C55" s="353" t="s">
        <v>166</v>
      </c>
      <c r="D55" s="353"/>
      <c r="E55" s="353"/>
      <c r="F55" s="353">
        <v>4</v>
      </c>
      <c r="G55" s="353"/>
      <c r="H55" s="353"/>
      <c r="I55" s="353"/>
      <c r="J55" s="353"/>
      <c r="K55" s="355"/>
      <c r="L55" s="355"/>
      <c r="M55" s="355"/>
      <c r="N55" s="355"/>
      <c r="O55" s="355"/>
      <c r="P55" s="355"/>
      <c r="Q55" s="355"/>
      <c r="R55" s="355"/>
      <c r="S55" s="355"/>
      <c r="T55" s="355"/>
      <c r="U55" s="355"/>
      <c r="V55" s="355"/>
      <c r="W55" s="355"/>
      <c r="X55" s="355"/>
      <c r="Y55" s="355"/>
      <c r="Z55" s="355"/>
      <c r="AA55" s="355"/>
      <c r="AB55" s="355"/>
      <c r="AC55" s="355"/>
      <c r="AD55" s="355"/>
      <c r="AE55" s="355"/>
      <c r="AF55" s="355"/>
    </row>
    <row r="56" spans="1:32" ht="15.6" x14ac:dyDescent="0.3">
      <c r="A56" s="353">
        <v>49</v>
      </c>
      <c r="B56" s="354" t="s">
        <v>220</v>
      </c>
      <c r="C56" s="353" t="s">
        <v>166</v>
      </c>
      <c r="D56" s="353"/>
      <c r="E56" s="353"/>
      <c r="F56" s="353">
        <v>2</v>
      </c>
      <c r="G56" s="353"/>
      <c r="H56" s="353"/>
      <c r="I56" s="353"/>
      <c r="J56" s="353"/>
      <c r="K56" s="355"/>
      <c r="L56" s="355"/>
      <c r="M56" s="355"/>
      <c r="N56" s="355"/>
      <c r="O56" s="355"/>
      <c r="P56" s="355"/>
      <c r="Q56" s="355"/>
      <c r="R56" s="355"/>
      <c r="S56" s="355"/>
      <c r="T56" s="355"/>
      <c r="U56" s="355"/>
      <c r="V56" s="355"/>
      <c r="W56" s="355"/>
      <c r="X56" s="355"/>
      <c r="Y56" s="355"/>
      <c r="Z56" s="355"/>
      <c r="AA56" s="355"/>
      <c r="AB56" s="355"/>
      <c r="AC56" s="355"/>
      <c r="AD56" s="355"/>
      <c r="AE56" s="355"/>
      <c r="AF56" s="355"/>
    </row>
    <row r="57" spans="1:32" ht="15.6" x14ac:dyDescent="0.3">
      <c r="A57" s="353">
        <v>50</v>
      </c>
      <c r="B57" s="354" t="s">
        <v>179</v>
      </c>
      <c r="C57" s="353" t="s">
        <v>60</v>
      </c>
      <c r="D57" s="353"/>
      <c r="E57" s="353">
        <v>3</v>
      </c>
      <c r="F57" s="377"/>
      <c r="G57" s="353"/>
      <c r="H57" s="353"/>
      <c r="I57" s="353"/>
      <c r="J57" s="353"/>
      <c r="K57" s="355"/>
      <c r="L57" s="355"/>
      <c r="M57" s="355"/>
      <c r="N57" s="355"/>
      <c r="O57" s="355"/>
      <c r="P57" s="355"/>
      <c r="Q57" s="355"/>
      <c r="R57" s="355"/>
      <c r="S57" s="355"/>
      <c r="T57" s="355"/>
      <c r="U57" s="355"/>
      <c r="V57" s="355"/>
      <c r="W57" s="355"/>
      <c r="X57" s="355"/>
      <c r="Y57" s="355"/>
      <c r="Z57" s="355"/>
      <c r="AA57" s="355"/>
      <c r="AB57" s="355"/>
      <c r="AC57" s="355"/>
      <c r="AD57" s="355"/>
      <c r="AE57" s="355"/>
      <c r="AF57" s="355"/>
    </row>
    <row r="58" spans="1:32" ht="15.6" x14ac:dyDescent="0.3">
      <c r="A58" s="353">
        <v>51</v>
      </c>
      <c r="B58" s="354" t="s">
        <v>180</v>
      </c>
      <c r="C58" s="353" t="s">
        <v>60</v>
      </c>
      <c r="D58" s="353"/>
      <c r="E58" s="353">
        <v>2</v>
      </c>
      <c r="F58" s="353">
        <v>2</v>
      </c>
      <c r="G58" s="353"/>
      <c r="H58" s="353"/>
      <c r="I58" s="353"/>
      <c r="J58" s="353"/>
      <c r="K58" s="355"/>
      <c r="L58" s="355"/>
      <c r="M58" s="355"/>
      <c r="N58" s="355"/>
      <c r="O58" s="355"/>
      <c r="P58" s="355"/>
      <c r="Q58" s="355"/>
      <c r="R58" s="355"/>
      <c r="S58" s="355"/>
      <c r="T58" s="355"/>
      <c r="U58" s="355"/>
      <c r="V58" s="355"/>
      <c r="W58" s="355"/>
      <c r="X58" s="355"/>
      <c r="Y58" s="355"/>
      <c r="Z58" s="355"/>
      <c r="AA58" s="355"/>
      <c r="AB58" s="355"/>
      <c r="AC58" s="355"/>
      <c r="AD58" s="355"/>
      <c r="AE58" s="355"/>
      <c r="AF58" s="355"/>
    </row>
    <row r="59" spans="1:32" ht="15.6" x14ac:dyDescent="0.3">
      <c r="A59" s="353">
        <v>52</v>
      </c>
      <c r="B59" s="354" t="s">
        <v>180</v>
      </c>
      <c r="C59" s="353" t="s">
        <v>60</v>
      </c>
      <c r="D59" s="353"/>
      <c r="E59" s="353"/>
      <c r="F59" s="353"/>
      <c r="G59" s="353"/>
      <c r="H59" s="353"/>
      <c r="I59" s="353">
        <v>4</v>
      </c>
      <c r="J59" s="353"/>
      <c r="K59" s="355"/>
      <c r="L59" s="355"/>
      <c r="M59" s="355"/>
      <c r="N59" s="355"/>
      <c r="O59" s="355"/>
      <c r="P59" s="355"/>
      <c r="Q59" s="355"/>
      <c r="R59" s="355"/>
      <c r="S59" s="355"/>
      <c r="T59" s="355"/>
      <c r="U59" s="355"/>
      <c r="V59" s="355"/>
      <c r="W59" s="355"/>
      <c r="X59" s="355"/>
      <c r="Y59" s="355"/>
      <c r="Z59" s="355"/>
      <c r="AA59" s="355"/>
      <c r="AB59" s="355"/>
      <c r="AC59" s="355"/>
      <c r="AD59" s="355"/>
      <c r="AE59" s="355"/>
      <c r="AF59" s="355"/>
    </row>
    <row r="60" spans="1:32" ht="15.6" x14ac:dyDescent="0.3">
      <c r="A60" s="353">
        <v>53</v>
      </c>
      <c r="B60" s="354" t="s">
        <v>181</v>
      </c>
      <c r="C60" s="353" t="s">
        <v>59</v>
      </c>
      <c r="D60" s="353"/>
      <c r="E60" s="353"/>
      <c r="F60" s="353">
        <v>3</v>
      </c>
      <c r="G60" s="353"/>
      <c r="H60" s="353"/>
      <c r="I60" s="353"/>
      <c r="J60" s="353"/>
      <c r="K60" s="355"/>
      <c r="L60" s="355"/>
      <c r="M60" s="355"/>
      <c r="N60" s="355"/>
      <c r="O60" s="355"/>
      <c r="P60" s="355"/>
      <c r="Q60" s="355"/>
      <c r="R60" s="355"/>
      <c r="S60" s="355"/>
      <c r="T60" s="355"/>
      <c r="U60" s="355"/>
      <c r="V60" s="355"/>
      <c r="W60" s="355"/>
      <c r="X60" s="355"/>
      <c r="Y60" s="355"/>
      <c r="Z60" s="355"/>
      <c r="AA60" s="355"/>
      <c r="AB60" s="355"/>
      <c r="AC60" s="355"/>
      <c r="AD60" s="355"/>
      <c r="AE60" s="355"/>
      <c r="AF60" s="355"/>
    </row>
    <row r="61" spans="1:32" ht="15.6" x14ac:dyDescent="0.3">
      <c r="A61" s="353">
        <v>54</v>
      </c>
      <c r="B61" s="354" t="s">
        <v>182</v>
      </c>
      <c r="C61" s="353" t="s">
        <v>59</v>
      </c>
      <c r="D61" s="353"/>
      <c r="E61" s="353"/>
      <c r="F61" s="353">
        <v>4</v>
      </c>
      <c r="G61" s="353"/>
      <c r="H61" s="353"/>
      <c r="I61" s="353"/>
      <c r="J61" s="353"/>
      <c r="K61" s="355"/>
      <c r="L61" s="355"/>
      <c r="M61" s="355"/>
      <c r="N61" s="355"/>
      <c r="O61" s="355"/>
      <c r="P61" s="355"/>
      <c r="Q61" s="355"/>
      <c r="R61" s="355"/>
      <c r="S61" s="355"/>
      <c r="T61" s="355"/>
      <c r="U61" s="355"/>
      <c r="V61" s="355"/>
      <c r="W61" s="355"/>
      <c r="X61" s="355"/>
      <c r="Y61" s="355"/>
      <c r="Z61" s="355"/>
      <c r="AA61" s="355"/>
      <c r="AB61" s="355"/>
      <c r="AC61" s="355"/>
      <c r="AD61" s="355"/>
      <c r="AE61" s="355"/>
      <c r="AF61" s="355"/>
    </row>
    <row r="62" spans="1:32" ht="15.6" x14ac:dyDescent="0.3">
      <c r="A62" s="353">
        <v>55</v>
      </c>
      <c r="B62" s="354" t="s">
        <v>183</v>
      </c>
      <c r="C62" s="353" t="s">
        <v>60</v>
      </c>
      <c r="D62" s="353"/>
      <c r="E62" s="353"/>
      <c r="F62" s="353">
        <v>3</v>
      </c>
      <c r="G62" s="353"/>
      <c r="H62" s="353"/>
      <c r="I62" s="353"/>
      <c r="J62" s="353"/>
      <c r="K62" s="355"/>
      <c r="L62" s="355"/>
      <c r="M62" s="355"/>
      <c r="N62" s="355"/>
      <c r="O62" s="355"/>
      <c r="P62" s="355"/>
      <c r="Q62" s="355"/>
      <c r="R62" s="355"/>
      <c r="S62" s="355"/>
      <c r="T62" s="355"/>
      <c r="U62" s="355"/>
      <c r="V62" s="355"/>
      <c r="W62" s="355"/>
      <c r="X62" s="355"/>
      <c r="Y62" s="355"/>
      <c r="Z62" s="355"/>
      <c r="AA62" s="355"/>
      <c r="AB62" s="355"/>
      <c r="AC62" s="355"/>
      <c r="AD62" s="355"/>
      <c r="AE62" s="355"/>
      <c r="AF62" s="355"/>
    </row>
    <row r="63" spans="1:32" ht="15.6" x14ac:dyDescent="0.3">
      <c r="A63" s="353">
        <v>56</v>
      </c>
      <c r="B63" s="354" t="s">
        <v>184</v>
      </c>
      <c r="C63" s="353" t="s">
        <v>60</v>
      </c>
      <c r="D63" s="353"/>
      <c r="E63" s="353"/>
      <c r="F63" s="353">
        <v>3</v>
      </c>
      <c r="G63" s="353"/>
      <c r="H63" s="353"/>
      <c r="I63" s="353"/>
      <c r="J63" s="353"/>
      <c r="K63" s="355"/>
      <c r="L63" s="355"/>
      <c r="M63" s="355"/>
      <c r="N63" s="355"/>
      <c r="O63" s="355"/>
      <c r="P63" s="355"/>
      <c r="Q63" s="355"/>
      <c r="R63" s="355"/>
      <c r="S63" s="355"/>
      <c r="T63" s="355"/>
      <c r="U63" s="355"/>
      <c r="V63" s="355"/>
      <c r="W63" s="355"/>
      <c r="X63" s="355"/>
      <c r="Y63" s="355"/>
      <c r="Z63" s="355"/>
      <c r="AA63" s="355"/>
      <c r="AB63" s="355"/>
      <c r="AC63" s="355"/>
      <c r="AD63" s="355"/>
      <c r="AE63" s="355"/>
      <c r="AF63" s="355"/>
    </row>
    <row r="64" spans="1:32" ht="15.6" x14ac:dyDescent="0.3">
      <c r="A64" s="353">
        <v>57</v>
      </c>
      <c r="B64" s="354" t="s">
        <v>185</v>
      </c>
      <c r="C64" s="353" t="s">
        <v>61</v>
      </c>
      <c r="D64" s="353"/>
      <c r="E64" s="353"/>
      <c r="F64" s="353">
        <v>3</v>
      </c>
      <c r="G64" s="353"/>
      <c r="H64" s="353"/>
      <c r="I64" s="353"/>
      <c r="J64" s="353"/>
      <c r="K64" s="355"/>
      <c r="L64" s="355"/>
      <c r="M64" s="355"/>
      <c r="N64" s="355"/>
      <c r="O64" s="355"/>
      <c r="P64" s="355"/>
      <c r="Q64" s="355"/>
      <c r="R64" s="355"/>
      <c r="S64" s="355"/>
      <c r="T64" s="355"/>
      <c r="U64" s="355"/>
      <c r="V64" s="355"/>
      <c r="W64" s="355"/>
      <c r="X64" s="355"/>
      <c r="Y64" s="355"/>
      <c r="Z64" s="355"/>
      <c r="AA64" s="355"/>
      <c r="AB64" s="355"/>
      <c r="AC64" s="355"/>
      <c r="AD64" s="355"/>
      <c r="AE64" s="355"/>
      <c r="AF64" s="355"/>
    </row>
    <row r="65" spans="1:32" ht="15.6" x14ac:dyDescent="0.3">
      <c r="A65" s="353">
        <v>58</v>
      </c>
      <c r="B65" s="354" t="s">
        <v>186</v>
      </c>
      <c r="C65" s="353" t="s">
        <v>61</v>
      </c>
      <c r="D65" s="353"/>
      <c r="E65" s="353"/>
      <c r="F65" s="353">
        <v>3</v>
      </c>
      <c r="G65" s="353"/>
      <c r="H65" s="353"/>
      <c r="I65" s="353">
        <v>3</v>
      </c>
      <c r="J65" s="353"/>
      <c r="K65" s="355"/>
      <c r="L65" s="355"/>
      <c r="M65" s="355"/>
      <c r="N65" s="355"/>
      <c r="O65" s="355"/>
      <c r="P65" s="355"/>
      <c r="Q65" s="355"/>
      <c r="R65" s="355"/>
      <c r="S65" s="355"/>
      <c r="T65" s="355"/>
      <c r="U65" s="355"/>
      <c r="V65" s="355"/>
      <c r="W65" s="355"/>
      <c r="X65" s="355"/>
      <c r="Y65" s="355"/>
      <c r="Z65" s="355"/>
      <c r="AA65" s="355"/>
      <c r="AB65" s="355"/>
      <c r="AC65" s="355"/>
      <c r="AD65" s="355"/>
      <c r="AE65" s="355"/>
      <c r="AF65" s="355"/>
    </row>
    <row r="66" spans="1:32" ht="15.6" x14ac:dyDescent="0.3">
      <c r="A66" s="353">
        <v>59</v>
      </c>
      <c r="B66" s="354" t="s">
        <v>187</v>
      </c>
      <c r="C66" s="353" t="s">
        <v>61</v>
      </c>
      <c r="D66" s="353"/>
      <c r="E66" s="353"/>
      <c r="F66" s="353">
        <v>3</v>
      </c>
      <c r="G66" s="353"/>
      <c r="H66" s="353"/>
      <c r="I66" s="353"/>
      <c r="J66" s="353"/>
      <c r="K66" s="355"/>
      <c r="L66" s="355"/>
      <c r="M66" s="355"/>
      <c r="N66" s="355"/>
      <c r="O66" s="355"/>
      <c r="P66" s="355"/>
      <c r="Q66" s="355"/>
      <c r="R66" s="355"/>
      <c r="S66" s="355"/>
      <c r="T66" s="355"/>
      <c r="U66" s="355"/>
      <c r="V66" s="355"/>
      <c r="W66" s="355"/>
      <c r="X66" s="355"/>
      <c r="Y66" s="355"/>
      <c r="Z66" s="355"/>
      <c r="AA66" s="355"/>
      <c r="AB66" s="355"/>
      <c r="AC66" s="355"/>
      <c r="AD66" s="355"/>
      <c r="AE66" s="355"/>
      <c r="AF66" s="355"/>
    </row>
    <row r="67" spans="1:32" ht="15.6" x14ac:dyDescent="0.3">
      <c r="A67" s="353">
        <v>60</v>
      </c>
      <c r="B67" s="354" t="s">
        <v>188</v>
      </c>
      <c r="C67" s="353" t="s">
        <v>62</v>
      </c>
      <c r="D67" s="353"/>
      <c r="E67" s="353">
        <v>3</v>
      </c>
      <c r="F67" s="353">
        <v>3</v>
      </c>
      <c r="G67" s="353"/>
      <c r="H67" s="353"/>
      <c r="I67" s="353"/>
      <c r="J67" s="353"/>
      <c r="K67" s="355"/>
      <c r="L67" s="355"/>
      <c r="M67" s="355"/>
      <c r="N67" s="355"/>
      <c r="O67" s="355"/>
      <c r="P67" s="355"/>
      <c r="Q67" s="355"/>
      <c r="R67" s="355"/>
      <c r="S67" s="355"/>
      <c r="T67" s="355"/>
      <c r="U67" s="355"/>
      <c r="V67" s="355"/>
      <c r="W67" s="355"/>
      <c r="X67" s="355"/>
      <c r="Y67" s="355"/>
      <c r="Z67" s="355"/>
      <c r="AA67" s="355"/>
      <c r="AB67" s="355"/>
      <c r="AC67" s="355"/>
      <c r="AD67" s="355"/>
      <c r="AE67" s="355"/>
      <c r="AF67" s="355"/>
    </row>
    <row r="68" spans="1:32" ht="15.6" x14ac:dyDescent="0.3">
      <c r="A68" s="353">
        <v>61</v>
      </c>
      <c r="B68" s="354" t="s">
        <v>189</v>
      </c>
      <c r="C68" s="353" t="s">
        <v>62</v>
      </c>
      <c r="D68" s="353"/>
      <c r="E68" s="353"/>
      <c r="F68" s="353">
        <v>2</v>
      </c>
      <c r="G68" s="353"/>
      <c r="H68" s="353"/>
      <c r="I68" s="353"/>
      <c r="J68" s="353"/>
      <c r="K68" s="355"/>
      <c r="L68" s="355"/>
      <c r="M68" s="355"/>
      <c r="N68" s="355"/>
      <c r="O68" s="355"/>
      <c r="P68" s="355"/>
      <c r="Q68" s="355"/>
      <c r="R68" s="355"/>
      <c r="S68" s="355"/>
      <c r="T68" s="355"/>
      <c r="U68" s="355"/>
      <c r="V68" s="355"/>
      <c r="W68" s="355"/>
      <c r="X68" s="355"/>
      <c r="Y68" s="355"/>
      <c r="Z68" s="355"/>
      <c r="AA68" s="355"/>
      <c r="AB68" s="355"/>
      <c r="AC68" s="355"/>
      <c r="AD68" s="355"/>
      <c r="AE68" s="355"/>
      <c r="AF68" s="355"/>
    </row>
    <row r="69" spans="1:32" ht="15.6" x14ac:dyDescent="0.3">
      <c r="A69" s="353">
        <v>62</v>
      </c>
      <c r="B69" s="354" t="s">
        <v>190</v>
      </c>
      <c r="C69" s="353" t="s">
        <v>62</v>
      </c>
      <c r="D69" s="353"/>
      <c r="E69" s="353">
        <v>3</v>
      </c>
      <c r="F69" s="353">
        <v>2</v>
      </c>
      <c r="G69" s="353"/>
      <c r="H69" s="353"/>
      <c r="I69" s="353"/>
      <c r="J69" s="353"/>
      <c r="K69" s="355"/>
      <c r="L69" s="355"/>
      <c r="M69" s="355"/>
      <c r="N69" s="355"/>
      <c r="O69" s="355"/>
      <c r="P69" s="355"/>
      <c r="Q69" s="355"/>
      <c r="R69" s="355"/>
      <c r="S69" s="355"/>
      <c r="T69" s="355"/>
      <c r="U69" s="355"/>
      <c r="V69" s="355"/>
      <c r="W69" s="355"/>
      <c r="X69" s="355"/>
      <c r="Y69" s="355"/>
      <c r="Z69" s="355"/>
      <c r="AA69" s="355"/>
      <c r="AB69" s="355"/>
      <c r="AC69" s="355"/>
      <c r="AD69" s="355"/>
      <c r="AE69" s="355"/>
      <c r="AF69" s="355"/>
    </row>
    <row r="70" spans="1:32" ht="15.6" x14ac:dyDescent="0.3">
      <c r="A70" s="353">
        <v>63</v>
      </c>
      <c r="B70" s="354" t="s">
        <v>191</v>
      </c>
      <c r="C70" s="353" t="s">
        <v>62</v>
      </c>
      <c r="D70" s="354"/>
      <c r="E70" s="353">
        <v>4</v>
      </c>
      <c r="F70" s="353"/>
      <c r="G70" s="353"/>
      <c r="H70" s="376"/>
      <c r="I70" s="378"/>
      <c r="J70" s="353"/>
      <c r="K70" s="355"/>
      <c r="L70" s="355"/>
      <c r="M70" s="355"/>
      <c r="N70" s="355"/>
      <c r="O70" s="355"/>
      <c r="P70" s="355"/>
      <c r="Q70" s="355"/>
      <c r="R70" s="355"/>
      <c r="S70" s="355"/>
      <c r="T70" s="355"/>
      <c r="U70" s="355"/>
      <c r="V70" s="355"/>
      <c r="W70" s="355"/>
      <c r="X70" s="355"/>
      <c r="Y70" s="355"/>
      <c r="Z70" s="355"/>
      <c r="AA70" s="355"/>
      <c r="AB70" s="355"/>
      <c r="AC70" s="355"/>
      <c r="AD70" s="355"/>
      <c r="AE70" s="355"/>
      <c r="AF70" s="355"/>
    </row>
    <row r="71" spans="1:32" ht="15.6" x14ac:dyDescent="0.3">
      <c r="A71" s="353">
        <v>64</v>
      </c>
      <c r="B71" s="359" t="s">
        <v>192</v>
      </c>
      <c r="C71" s="360" t="s">
        <v>59</v>
      </c>
      <c r="D71" s="360"/>
      <c r="E71" s="360">
        <v>3</v>
      </c>
      <c r="F71" s="379">
        <v>3</v>
      </c>
      <c r="G71" s="360"/>
      <c r="H71" s="360"/>
      <c r="I71" s="380">
        <v>3</v>
      </c>
      <c r="J71" s="353"/>
      <c r="K71" s="355"/>
      <c r="L71" s="355"/>
      <c r="M71" s="355"/>
      <c r="N71" s="355"/>
      <c r="O71" s="355"/>
      <c r="P71" s="355"/>
      <c r="Q71" s="355"/>
      <c r="R71" s="355"/>
      <c r="S71" s="355"/>
      <c r="T71" s="355"/>
      <c r="U71" s="355"/>
      <c r="V71" s="355"/>
      <c r="W71" s="355"/>
      <c r="X71" s="355"/>
      <c r="Y71" s="355"/>
      <c r="Z71" s="355"/>
      <c r="AA71" s="355"/>
      <c r="AB71" s="355"/>
      <c r="AC71" s="355"/>
      <c r="AD71" s="355"/>
      <c r="AE71" s="355"/>
      <c r="AF71" s="355"/>
    </row>
    <row r="72" spans="1:32" ht="15.6" x14ac:dyDescent="0.3">
      <c r="A72" s="353">
        <v>65</v>
      </c>
      <c r="B72" s="381" t="s">
        <v>193</v>
      </c>
      <c r="C72" s="374" t="s">
        <v>59</v>
      </c>
      <c r="D72" s="374"/>
      <c r="E72" s="374">
        <v>3</v>
      </c>
      <c r="F72" s="374"/>
      <c r="G72" s="374"/>
      <c r="H72" s="374"/>
      <c r="I72" s="382"/>
      <c r="J72" s="353"/>
      <c r="K72" s="355"/>
      <c r="L72" s="355"/>
      <c r="M72" s="355"/>
      <c r="N72" s="355"/>
      <c r="O72" s="355"/>
      <c r="P72" s="355"/>
      <c r="Q72" s="355"/>
      <c r="R72" s="355"/>
      <c r="S72" s="355"/>
      <c r="T72" s="355"/>
      <c r="U72" s="355"/>
      <c r="V72" s="355"/>
      <c r="W72" s="355"/>
      <c r="X72" s="355"/>
      <c r="Y72" s="355"/>
      <c r="Z72" s="355"/>
      <c r="AA72" s="355"/>
      <c r="AB72" s="355"/>
      <c r="AC72" s="355"/>
      <c r="AD72" s="355"/>
      <c r="AE72" s="355"/>
      <c r="AF72" s="355"/>
    </row>
    <row r="73" spans="1:32" ht="15.6" x14ac:dyDescent="0.3">
      <c r="A73" s="353">
        <v>66</v>
      </c>
      <c r="B73" s="354" t="s">
        <v>167</v>
      </c>
      <c r="C73" s="353" t="s">
        <v>168</v>
      </c>
      <c r="D73" s="353"/>
      <c r="E73" s="353"/>
      <c r="F73" s="353">
        <v>4</v>
      </c>
      <c r="G73" s="353"/>
      <c r="H73" s="353"/>
      <c r="I73" s="353"/>
      <c r="J73" s="353"/>
      <c r="K73" s="355"/>
      <c r="L73" s="355"/>
      <c r="M73" s="355"/>
      <c r="N73" s="355"/>
      <c r="O73" s="355"/>
      <c r="P73" s="355"/>
      <c r="Q73" s="355"/>
      <c r="R73" s="355"/>
      <c r="S73" s="355"/>
      <c r="T73" s="355"/>
      <c r="U73" s="355"/>
      <c r="V73" s="355"/>
      <c r="W73" s="355"/>
      <c r="X73" s="355"/>
      <c r="Y73" s="355"/>
      <c r="Z73" s="355"/>
      <c r="AA73" s="355"/>
      <c r="AB73" s="355"/>
      <c r="AC73" s="355"/>
      <c r="AD73" s="355"/>
      <c r="AE73" s="355"/>
      <c r="AF73" s="355"/>
    </row>
    <row r="74" spans="1:32" ht="15.6" x14ac:dyDescent="0.3">
      <c r="A74" s="353">
        <v>67</v>
      </c>
      <c r="B74" s="354" t="s">
        <v>169</v>
      </c>
      <c r="C74" s="353" t="s">
        <v>170</v>
      </c>
      <c r="D74" s="353"/>
      <c r="E74" s="353"/>
      <c r="F74" s="353">
        <v>4</v>
      </c>
      <c r="G74" s="353"/>
      <c r="H74" s="353"/>
      <c r="I74" s="353"/>
      <c r="J74" s="353"/>
      <c r="K74" s="355"/>
      <c r="L74" s="355"/>
      <c r="M74" s="355"/>
      <c r="N74" s="355"/>
      <c r="O74" s="355"/>
      <c r="P74" s="355"/>
      <c r="Q74" s="355"/>
      <c r="R74" s="355"/>
      <c r="S74" s="355"/>
      <c r="T74" s="355"/>
      <c r="U74" s="355"/>
      <c r="V74" s="355"/>
      <c r="W74" s="355"/>
      <c r="X74" s="355"/>
      <c r="Y74" s="355"/>
      <c r="Z74" s="355"/>
      <c r="AA74" s="355"/>
      <c r="AB74" s="355"/>
      <c r="AC74" s="355"/>
      <c r="AD74" s="355"/>
      <c r="AE74" s="355"/>
      <c r="AF74" s="355"/>
    </row>
    <row r="75" spans="1:32" ht="15.6" x14ac:dyDescent="0.3">
      <c r="A75" s="353">
        <v>68</v>
      </c>
      <c r="B75" s="354" t="s">
        <v>171</v>
      </c>
      <c r="C75" s="353" t="s">
        <v>170</v>
      </c>
      <c r="D75" s="353"/>
      <c r="E75" s="353"/>
      <c r="F75" s="353">
        <v>4</v>
      </c>
      <c r="G75" s="353"/>
      <c r="H75" s="353"/>
      <c r="I75" s="353"/>
      <c r="J75" s="353"/>
      <c r="K75" s="355"/>
      <c r="L75" s="355"/>
      <c r="M75" s="355"/>
      <c r="N75" s="355"/>
      <c r="O75" s="355"/>
      <c r="P75" s="355"/>
      <c r="Q75" s="355"/>
      <c r="R75" s="355"/>
      <c r="S75" s="355"/>
      <c r="T75" s="355"/>
      <c r="U75" s="355"/>
      <c r="V75" s="355"/>
      <c r="W75" s="355"/>
      <c r="X75" s="355"/>
      <c r="Y75" s="355"/>
      <c r="Z75" s="355"/>
      <c r="AA75" s="355"/>
      <c r="AB75" s="355"/>
      <c r="AC75" s="355"/>
      <c r="AD75" s="355"/>
      <c r="AE75" s="355"/>
      <c r="AF75" s="355"/>
    </row>
    <row r="76" spans="1:32" ht="15.6" x14ac:dyDescent="0.3">
      <c r="A76" s="353">
        <v>69</v>
      </c>
      <c r="B76" s="354" t="s">
        <v>172</v>
      </c>
      <c r="C76" s="353" t="s">
        <v>170</v>
      </c>
      <c r="D76" s="353"/>
      <c r="E76" s="353"/>
      <c r="F76" s="353">
        <v>2</v>
      </c>
      <c r="G76" s="353"/>
      <c r="H76" s="353"/>
      <c r="I76" s="353"/>
      <c r="J76" s="353"/>
      <c r="K76" s="355"/>
      <c r="L76" s="355"/>
      <c r="M76" s="355"/>
      <c r="N76" s="355"/>
      <c r="O76" s="355"/>
      <c r="P76" s="355"/>
      <c r="Q76" s="355"/>
      <c r="R76" s="355"/>
      <c r="S76" s="355"/>
      <c r="T76" s="355"/>
      <c r="U76" s="355"/>
      <c r="V76" s="355"/>
      <c r="W76" s="355"/>
      <c r="X76" s="355"/>
      <c r="Y76" s="355"/>
      <c r="Z76" s="355"/>
      <c r="AA76" s="355"/>
      <c r="AB76" s="355"/>
      <c r="AC76" s="355"/>
      <c r="AD76" s="355"/>
      <c r="AE76" s="355"/>
      <c r="AF76" s="355"/>
    </row>
    <row r="77" spans="1:32" ht="15.6" x14ac:dyDescent="0.3">
      <c r="A77" s="353">
        <v>70</v>
      </c>
      <c r="B77" s="354" t="s">
        <v>173</v>
      </c>
      <c r="C77" s="353" t="s">
        <v>174</v>
      </c>
      <c r="D77" s="353"/>
      <c r="E77" s="353"/>
      <c r="F77" s="353">
        <v>3</v>
      </c>
      <c r="G77" s="353"/>
      <c r="H77" s="353"/>
      <c r="I77" s="353"/>
      <c r="J77" s="353"/>
      <c r="K77" s="355"/>
      <c r="L77" s="355"/>
      <c r="M77" s="355"/>
      <c r="N77" s="355"/>
      <c r="O77" s="355"/>
      <c r="P77" s="355"/>
      <c r="Q77" s="355"/>
      <c r="R77" s="355"/>
      <c r="S77" s="355"/>
      <c r="T77" s="355"/>
      <c r="U77" s="355"/>
      <c r="V77" s="355"/>
      <c r="W77" s="355"/>
      <c r="X77" s="355"/>
      <c r="Y77" s="355"/>
      <c r="Z77" s="355"/>
      <c r="AA77" s="355"/>
      <c r="AB77" s="355"/>
      <c r="AC77" s="355"/>
      <c r="AD77" s="355"/>
      <c r="AE77" s="355"/>
      <c r="AF77" s="355"/>
    </row>
    <row r="78" spans="1:32" ht="15.6" x14ac:dyDescent="0.3">
      <c r="A78" s="353">
        <v>71</v>
      </c>
      <c r="B78" s="354" t="s">
        <v>175</v>
      </c>
      <c r="C78" s="353" t="s">
        <v>174</v>
      </c>
      <c r="D78" s="353"/>
      <c r="E78" s="353"/>
      <c r="F78" s="353">
        <v>4</v>
      </c>
      <c r="G78" s="353"/>
      <c r="H78" s="353"/>
      <c r="I78" s="353"/>
      <c r="J78" s="353"/>
      <c r="K78" s="355"/>
      <c r="L78" s="355"/>
      <c r="M78" s="355"/>
      <c r="N78" s="355"/>
      <c r="O78" s="355"/>
      <c r="P78" s="355"/>
      <c r="Q78" s="355"/>
      <c r="R78" s="355"/>
      <c r="S78" s="355"/>
      <c r="T78" s="355"/>
      <c r="U78" s="355"/>
      <c r="V78" s="355"/>
      <c r="W78" s="355"/>
      <c r="X78" s="355"/>
      <c r="Y78" s="355"/>
      <c r="Z78" s="355"/>
      <c r="AA78" s="355"/>
      <c r="AB78" s="355"/>
      <c r="AC78" s="355"/>
      <c r="AD78" s="355"/>
      <c r="AE78" s="355"/>
      <c r="AF78" s="355"/>
    </row>
    <row r="79" spans="1:32" ht="15.6" x14ac:dyDescent="0.3">
      <c r="A79" s="353">
        <v>72</v>
      </c>
      <c r="B79" s="354" t="s">
        <v>176</v>
      </c>
      <c r="C79" s="353" t="s">
        <v>16</v>
      </c>
      <c r="D79" s="353"/>
      <c r="E79" s="353"/>
      <c r="F79" s="353">
        <v>4</v>
      </c>
      <c r="G79" s="353"/>
      <c r="H79" s="353"/>
      <c r="I79" s="353"/>
      <c r="J79" s="353"/>
      <c r="K79" s="355"/>
      <c r="L79" s="355"/>
      <c r="M79" s="355"/>
      <c r="N79" s="355"/>
      <c r="O79" s="355"/>
      <c r="P79" s="355"/>
      <c r="Q79" s="355"/>
      <c r="R79" s="355"/>
      <c r="S79" s="355"/>
      <c r="T79" s="355"/>
      <c r="U79" s="355"/>
      <c r="V79" s="355"/>
      <c r="W79" s="355"/>
      <c r="X79" s="355"/>
      <c r="Y79" s="355"/>
      <c r="Z79" s="355"/>
      <c r="AA79" s="355"/>
      <c r="AB79" s="355"/>
      <c r="AC79" s="355"/>
      <c r="AD79" s="355"/>
      <c r="AE79" s="355"/>
      <c r="AF79" s="355"/>
    </row>
    <row r="80" spans="1:32" ht="15.6" x14ac:dyDescent="0.3">
      <c r="A80" s="353">
        <v>73</v>
      </c>
      <c r="B80" s="354" t="s">
        <v>177</v>
      </c>
      <c r="C80" s="353" t="s">
        <v>19</v>
      </c>
      <c r="D80" s="353"/>
      <c r="E80" s="353"/>
      <c r="F80" s="353">
        <v>3</v>
      </c>
      <c r="G80" s="353"/>
      <c r="H80" s="353"/>
      <c r="I80" s="353"/>
      <c r="J80" s="353"/>
      <c r="K80" s="355"/>
      <c r="L80" s="355"/>
      <c r="M80" s="355"/>
      <c r="N80" s="355"/>
      <c r="O80" s="355"/>
      <c r="P80" s="355"/>
      <c r="Q80" s="355"/>
      <c r="R80" s="355"/>
      <c r="S80" s="355"/>
      <c r="T80" s="355"/>
      <c r="U80" s="355"/>
      <c r="V80" s="355"/>
      <c r="W80" s="355"/>
      <c r="X80" s="355"/>
      <c r="Y80" s="355"/>
      <c r="Z80" s="355"/>
      <c r="AA80" s="355"/>
      <c r="AB80" s="355"/>
      <c r="AC80" s="355"/>
      <c r="AD80" s="355"/>
      <c r="AE80" s="355"/>
      <c r="AF80" s="355"/>
    </row>
    <row r="81" spans="1:32" ht="15.6" x14ac:dyDescent="0.3">
      <c r="A81" s="353">
        <v>74</v>
      </c>
      <c r="B81" s="354" t="s">
        <v>178</v>
      </c>
      <c r="C81" s="353" t="s">
        <v>19</v>
      </c>
      <c r="D81" s="353"/>
      <c r="E81" s="353"/>
      <c r="F81" s="353">
        <v>3</v>
      </c>
      <c r="G81" s="353"/>
      <c r="H81" s="353"/>
      <c r="I81" s="353"/>
      <c r="J81" s="353"/>
      <c r="K81" s="355"/>
      <c r="L81" s="355"/>
      <c r="M81" s="355"/>
      <c r="N81" s="355"/>
      <c r="O81" s="355"/>
      <c r="P81" s="355"/>
      <c r="Q81" s="355"/>
      <c r="R81" s="355"/>
      <c r="S81" s="355"/>
      <c r="T81" s="355"/>
      <c r="U81" s="355"/>
      <c r="V81" s="355"/>
      <c r="W81" s="355"/>
      <c r="X81" s="355"/>
      <c r="Y81" s="355"/>
      <c r="Z81" s="355"/>
      <c r="AA81" s="355"/>
      <c r="AB81" s="355"/>
      <c r="AC81" s="355"/>
      <c r="AD81" s="355"/>
      <c r="AE81" s="355"/>
      <c r="AF81" s="355"/>
    </row>
    <row r="82" spans="1:32" s="384" customFormat="1" ht="15.6" x14ac:dyDescent="0.3">
      <c r="A82" s="384" t="s">
        <v>229</v>
      </c>
      <c r="B82" s="385"/>
    </row>
    <row r="83" spans="1:32" ht="15.6" x14ac:dyDescent="0.3">
      <c r="B83" s="383"/>
    </row>
    <row r="84" spans="1:32" ht="15.6" x14ac:dyDescent="0.3">
      <c r="B84" s="383"/>
    </row>
    <row r="85" spans="1:32" ht="15.6" x14ac:dyDescent="0.3">
      <c r="B85" s="383"/>
    </row>
    <row r="86" spans="1:32" ht="15.6" x14ac:dyDescent="0.3">
      <c r="B86" s="383"/>
    </row>
    <row r="87" spans="1:32" ht="15.6" x14ac:dyDescent="0.3">
      <c r="B87" s="383"/>
    </row>
    <row r="88" spans="1:32" ht="15.6" x14ac:dyDescent="0.3">
      <c r="B88" s="383"/>
    </row>
    <row r="89" spans="1:32" ht="15.6" x14ac:dyDescent="0.3">
      <c r="B89" s="383"/>
    </row>
    <row r="90" spans="1:32" ht="15.6" x14ac:dyDescent="0.3">
      <c r="B90" s="383"/>
    </row>
    <row r="91" spans="1:32" ht="15.6" x14ac:dyDescent="0.3">
      <c r="B91" s="383"/>
    </row>
    <row r="92" spans="1:32" ht="15.6" x14ac:dyDescent="0.3">
      <c r="B92" s="383"/>
    </row>
    <row r="93" spans="1:32" ht="15.6" x14ac:dyDescent="0.3">
      <c r="B93" s="383"/>
    </row>
    <row r="94" spans="1:32" ht="15.6" x14ac:dyDescent="0.3">
      <c r="B94" s="383"/>
    </row>
    <row r="95" spans="1:32" ht="15.6" x14ac:dyDescent="0.3">
      <c r="B95" s="383"/>
    </row>
    <row r="96" spans="1:32" ht="15.6" x14ac:dyDescent="0.3">
      <c r="B96" s="383"/>
    </row>
    <row r="97" spans="2:2" ht="15.6" x14ac:dyDescent="0.3">
      <c r="B97" s="383"/>
    </row>
    <row r="98" spans="2:2" ht="15.6" x14ac:dyDescent="0.3">
      <c r="B98" s="383"/>
    </row>
    <row r="99" spans="2:2" ht="15.6" x14ac:dyDescent="0.3">
      <c r="B99" s="383"/>
    </row>
    <row r="100" spans="2:2" ht="15.6" x14ac:dyDescent="0.3">
      <c r="B100" s="383"/>
    </row>
    <row r="101" spans="2:2" ht="15.6" x14ac:dyDescent="0.3">
      <c r="B101" s="383"/>
    </row>
    <row r="102" spans="2:2" ht="15.6" x14ac:dyDescent="0.3">
      <c r="B102" s="383"/>
    </row>
    <row r="103" spans="2:2" ht="15.6" x14ac:dyDescent="0.3">
      <c r="B103" s="383"/>
    </row>
    <row r="104" spans="2:2" ht="15.6" x14ac:dyDescent="0.3">
      <c r="B104" s="383"/>
    </row>
    <row r="105" spans="2:2" ht="15.6" x14ac:dyDescent="0.3">
      <c r="B105" s="383"/>
    </row>
    <row r="106" spans="2:2" ht="15.6" x14ac:dyDescent="0.3">
      <c r="B106" s="383"/>
    </row>
    <row r="107" spans="2:2" ht="15.6" x14ac:dyDescent="0.3">
      <c r="B107" s="383"/>
    </row>
    <row r="108" spans="2:2" ht="15.6" x14ac:dyDescent="0.3">
      <c r="B108" s="383"/>
    </row>
    <row r="109" spans="2:2" ht="15.6" x14ac:dyDescent="0.3">
      <c r="B109" s="383"/>
    </row>
    <row r="110" spans="2:2" ht="15.6" x14ac:dyDescent="0.3">
      <c r="B110" s="383"/>
    </row>
    <row r="111" spans="2:2" ht="15.6" x14ac:dyDescent="0.3">
      <c r="B111" s="383"/>
    </row>
    <row r="112" spans="2:2" ht="15.6" x14ac:dyDescent="0.3">
      <c r="B112" s="383"/>
    </row>
    <row r="113" spans="2:2" ht="15.6" x14ac:dyDescent="0.3">
      <c r="B113" s="383"/>
    </row>
    <row r="114" spans="2:2" ht="15.6" x14ac:dyDescent="0.3">
      <c r="B114" s="383"/>
    </row>
    <row r="115" spans="2:2" ht="15.6" x14ac:dyDescent="0.3">
      <c r="B115" s="383"/>
    </row>
    <row r="116" spans="2:2" ht="15.6" x14ac:dyDescent="0.3">
      <c r="B116" s="383"/>
    </row>
    <row r="117" spans="2:2" ht="15.6" x14ac:dyDescent="0.3">
      <c r="B117" s="383"/>
    </row>
    <row r="118" spans="2:2" ht="15.6" x14ac:dyDescent="0.3">
      <c r="B118" s="383"/>
    </row>
    <row r="119" spans="2:2" ht="15.6" x14ac:dyDescent="0.3">
      <c r="B119" s="383"/>
    </row>
    <row r="120" spans="2:2" ht="15.6" x14ac:dyDescent="0.3">
      <c r="B120" s="383"/>
    </row>
    <row r="121" spans="2:2" ht="15.6" x14ac:dyDescent="0.3">
      <c r="B121" s="383"/>
    </row>
    <row r="122" spans="2:2" ht="15.6" x14ac:dyDescent="0.3">
      <c r="B122" s="383"/>
    </row>
    <row r="123" spans="2:2" ht="15.6" x14ac:dyDescent="0.3">
      <c r="B123" s="383"/>
    </row>
    <row r="124" spans="2:2" ht="15.6" x14ac:dyDescent="0.3">
      <c r="B124" s="383"/>
    </row>
    <row r="125" spans="2:2" ht="15.6" x14ac:dyDescent="0.3">
      <c r="B125" s="383"/>
    </row>
    <row r="126" spans="2:2" ht="15.6" x14ac:dyDescent="0.3">
      <c r="B126" s="383"/>
    </row>
    <row r="127" spans="2:2" ht="15.6" x14ac:dyDescent="0.3">
      <c r="B127" s="383"/>
    </row>
    <row r="128" spans="2:2" ht="15.6" x14ac:dyDescent="0.3">
      <c r="B128" s="383"/>
    </row>
    <row r="129" spans="2:2" ht="15.6" x14ac:dyDescent="0.3">
      <c r="B129" s="383"/>
    </row>
    <row r="130" spans="2:2" ht="15.6" x14ac:dyDescent="0.3">
      <c r="B130" s="383"/>
    </row>
    <row r="131" spans="2:2" ht="15.6" x14ac:dyDescent="0.3">
      <c r="B131" s="383"/>
    </row>
    <row r="132" spans="2:2" ht="15.6" x14ac:dyDescent="0.3">
      <c r="B132" s="383"/>
    </row>
    <row r="133" spans="2:2" ht="15.6" x14ac:dyDescent="0.3">
      <c r="B133" s="383"/>
    </row>
    <row r="134" spans="2:2" ht="15.6" x14ac:dyDescent="0.3">
      <c r="B134" s="383"/>
    </row>
    <row r="135" spans="2:2" ht="15.6" x14ac:dyDescent="0.3">
      <c r="B135" s="383"/>
    </row>
    <row r="136" spans="2:2" ht="15.6" x14ac:dyDescent="0.3">
      <c r="B136" s="383"/>
    </row>
    <row r="137" spans="2:2" ht="15.6" x14ac:dyDescent="0.3">
      <c r="B137" s="383"/>
    </row>
    <row r="138" spans="2:2" ht="15.6" x14ac:dyDescent="0.3">
      <c r="B138" s="383"/>
    </row>
    <row r="139" spans="2:2" ht="15.6" x14ac:dyDescent="0.3">
      <c r="B139" s="383"/>
    </row>
    <row r="140" spans="2:2" ht="15.6" x14ac:dyDescent="0.3">
      <c r="B140" s="383"/>
    </row>
    <row r="141" spans="2:2" ht="15.6" x14ac:dyDescent="0.3">
      <c r="B141" s="383"/>
    </row>
    <row r="142" spans="2:2" ht="15.6" x14ac:dyDescent="0.3">
      <c r="B142" s="383"/>
    </row>
    <row r="143" spans="2:2" ht="15.6" x14ac:dyDescent="0.3">
      <c r="B143" s="383"/>
    </row>
    <row r="144" spans="2:2" ht="15.6" x14ac:dyDescent="0.3">
      <c r="B144" s="383"/>
    </row>
    <row r="145" spans="2:2" ht="15.6" x14ac:dyDescent="0.3">
      <c r="B145" s="383"/>
    </row>
    <row r="146" spans="2:2" ht="15.6" x14ac:dyDescent="0.3">
      <c r="B146" s="383"/>
    </row>
    <row r="147" spans="2:2" ht="15.6" x14ac:dyDescent="0.3">
      <c r="B147" s="383"/>
    </row>
    <row r="148" spans="2:2" ht="15.6" x14ac:dyDescent="0.3">
      <c r="B148" s="383"/>
    </row>
    <row r="149" spans="2:2" ht="15.6" x14ac:dyDescent="0.3">
      <c r="B149" s="383"/>
    </row>
    <row r="150" spans="2:2" ht="15.6" x14ac:dyDescent="0.3">
      <c r="B150" s="383"/>
    </row>
    <row r="151" spans="2:2" ht="15.6" x14ac:dyDescent="0.3">
      <c r="B151" s="383"/>
    </row>
    <row r="152" spans="2:2" ht="15.6" x14ac:dyDescent="0.3">
      <c r="B152" s="383"/>
    </row>
    <row r="153" spans="2:2" ht="15.6" x14ac:dyDescent="0.3">
      <c r="B153" s="383"/>
    </row>
    <row r="154" spans="2:2" ht="15.6" x14ac:dyDescent="0.3">
      <c r="B154" s="383"/>
    </row>
    <row r="155" spans="2:2" ht="15.6" x14ac:dyDescent="0.3">
      <c r="B155" s="383"/>
    </row>
    <row r="156" spans="2:2" ht="15.6" x14ac:dyDescent="0.3">
      <c r="B156" s="383"/>
    </row>
    <row r="157" spans="2:2" ht="15.6" x14ac:dyDescent="0.3">
      <c r="B157" s="383"/>
    </row>
    <row r="158" spans="2:2" ht="15.6" x14ac:dyDescent="0.3">
      <c r="B158" s="383"/>
    </row>
    <row r="159" spans="2:2" ht="15.6" x14ac:dyDescent="0.3">
      <c r="B159" s="383"/>
    </row>
    <row r="160" spans="2:2" ht="15.6" x14ac:dyDescent="0.3">
      <c r="B160" s="383"/>
    </row>
    <row r="161" spans="2:2" ht="15.6" x14ac:dyDescent="0.3">
      <c r="B161" s="383"/>
    </row>
    <row r="162" spans="2:2" ht="15.6" x14ac:dyDescent="0.3">
      <c r="B162" s="383"/>
    </row>
    <row r="163" spans="2:2" ht="15.6" x14ac:dyDescent="0.3">
      <c r="B163" s="383"/>
    </row>
    <row r="164" spans="2:2" ht="15.6" x14ac:dyDescent="0.3">
      <c r="B164" s="383"/>
    </row>
    <row r="165" spans="2:2" ht="15.6" x14ac:dyDescent="0.3">
      <c r="B165" s="383"/>
    </row>
    <row r="166" spans="2:2" ht="15.6" x14ac:dyDescent="0.3">
      <c r="B166" s="383"/>
    </row>
    <row r="167" spans="2:2" ht="15.6" x14ac:dyDescent="0.3">
      <c r="B167" s="383"/>
    </row>
    <row r="168" spans="2:2" ht="15.6" x14ac:dyDescent="0.3">
      <c r="B168" s="383"/>
    </row>
    <row r="169" spans="2:2" ht="15.6" x14ac:dyDescent="0.3">
      <c r="B169" s="383"/>
    </row>
    <row r="170" spans="2:2" ht="15.6" x14ac:dyDescent="0.3">
      <c r="B170" s="383"/>
    </row>
    <row r="171" spans="2:2" ht="15.6" x14ac:dyDescent="0.3">
      <c r="B171" s="383"/>
    </row>
    <row r="172" spans="2:2" ht="15.6" x14ac:dyDescent="0.3">
      <c r="B172" s="383"/>
    </row>
    <row r="173" spans="2:2" ht="15.6" x14ac:dyDescent="0.3">
      <c r="B173" s="383"/>
    </row>
    <row r="174" spans="2:2" ht="15.6" x14ac:dyDescent="0.3">
      <c r="B174" s="383"/>
    </row>
    <row r="175" spans="2:2" ht="15.6" x14ac:dyDescent="0.3">
      <c r="B175" s="383"/>
    </row>
    <row r="176" spans="2:2" ht="15.6" x14ac:dyDescent="0.3">
      <c r="B176" s="383"/>
    </row>
    <row r="177" spans="2:2" ht="15.6" x14ac:dyDescent="0.3">
      <c r="B177" s="383"/>
    </row>
    <row r="178" spans="2:2" ht="15.6" x14ac:dyDescent="0.3">
      <c r="B178" s="383"/>
    </row>
    <row r="179" spans="2:2" ht="15.6" x14ac:dyDescent="0.3">
      <c r="B179" s="383"/>
    </row>
    <row r="180" spans="2:2" ht="15.6" x14ac:dyDescent="0.3">
      <c r="B180" s="383"/>
    </row>
    <row r="181" spans="2:2" ht="15.6" x14ac:dyDescent="0.3">
      <c r="B181" s="383"/>
    </row>
    <row r="182" spans="2:2" ht="15.6" x14ac:dyDescent="0.3">
      <c r="B182" s="383"/>
    </row>
    <row r="183" spans="2:2" ht="15.6" x14ac:dyDescent="0.3">
      <c r="B183" s="383"/>
    </row>
    <row r="184" spans="2:2" ht="15.6" x14ac:dyDescent="0.3">
      <c r="B184" s="383"/>
    </row>
    <row r="185" spans="2:2" ht="15.6" x14ac:dyDescent="0.3">
      <c r="B185" s="383"/>
    </row>
    <row r="186" spans="2:2" ht="15.6" x14ac:dyDescent="0.3">
      <c r="B186" s="383"/>
    </row>
    <row r="187" spans="2:2" ht="15.6" x14ac:dyDescent="0.3">
      <c r="B187" s="383"/>
    </row>
    <row r="188" spans="2:2" ht="15.6" x14ac:dyDescent="0.3">
      <c r="B188" s="383"/>
    </row>
    <row r="189" spans="2:2" ht="15.6" x14ac:dyDescent="0.3">
      <c r="B189" s="383"/>
    </row>
    <row r="190" spans="2:2" ht="15.6" x14ac:dyDescent="0.3">
      <c r="B190" s="383"/>
    </row>
    <row r="191" spans="2:2" ht="15.6" x14ac:dyDescent="0.3">
      <c r="B191" s="383"/>
    </row>
    <row r="192" spans="2:2" ht="15.6" x14ac:dyDescent="0.3">
      <c r="B192" s="383"/>
    </row>
    <row r="193" spans="2:2" ht="15.6" x14ac:dyDescent="0.3">
      <c r="B193" s="383"/>
    </row>
    <row r="194" spans="2:2" ht="15.6" x14ac:dyDescent="0.3">
      <c r="B194" s="383"/>
    </row>
    <row r="195" spans="2:2" ht="15.6" x14ac:dyDescent="0.3">
      <c r="B195" s="383"/>
    </row>
    <row r="196" spans="2:2" ht="15.6" x14ac:dyDescent="0.3">
      <c r="B196" s="383"/>
    </row>
    <row r="197" spans="2:2" ht="15.6" x14ac:dyDescent="0.3">
      <c r="B197" s="383"/>
    </row>
    <row r="198" spans="2:2" ht="15.6" x14ac:dyDescent="0.3">
      <c r="B198" s="383"/>
    </row>
    <row r="199" spans="2:2" ht="15.6" x14ac:dyDescent="0.3">
      <c r="B199" s="383"/>
    </row>
    <row r="200" spans="2:2" ht="15.6" x14ac:dyDescent="0.3">
      <c r="B200" s="383"/>
    </row>
    <row r="201" spans="2:2" ht="15.6" x14ac:dyDescent="0.3">
      <c r="B201" s="383"/>
    </row>
    <row r="202" spans="2:2" ht="15.6" x14ac:dyDescent="0.3">
      <c r="B202" s="383"/>
    </row>
    <row r="203" spans="2:2" ht="15.6" x14ac:dyDescent="0.3">
      <c r="B203" s="383"/>
    </row>
    <row r="204" spans="2:2" ht="15.6" x14ac:dyDescent="0.3">
      <c r="B204" s="383"/>
    </row>
    <row r="205" spans="2:2" ht="15.6" x14ac:dyDescent="0.3">
      <c r="B205" s="383"/>
    </row>
    <row r="206" spans="2:2" ht="15.6" x14ac:dyDescent="0.3">
      <c r="B206" s="383"/>
    </row>
    <row r="207" spans="2:2" ht="15.6" x14ac:dyDescent="0.3">
      <c r="B207" s="383"/>
    </row>
    <row r="208" spans="2:2" ht="15.6" x14ac:dyDescent="0.3">
      <c r="B208" s="383"/>
    </row>
    <row r="209" spans="2:2" ht="15.6" x14ac:dyDescent="0.3">
      <c r="B209" s="383"/>
    </row>
    <row r="210" spans="2:2" ht="15.6" x14ac:dyDescent="0.3">
      <c r="B210" s="383"/>
    </row>
    <row r="211" spans="2:2" ht="15.6" x14ac:dyDescent="0.3">
      <c r="B211" s="383"/>
    </row>
    <row r="212" spans="2:2" ht="15.6" x14ac:dyDescent="0.3">
      <c r="B212" s="383"/>
    </row>
    <row r="213" spans="2:2" ht="15.6" x14ac:dyDescent="0.3">
      <c r="B213" s="383"/>
    </row>
    <row r="214" spans="2:2" ht="15.6" x14ac:dyDescent="0.3">
      <c r="B214" s="383"/>
    </row>
    <row r="215" spans="2:2" ht="15.6" x14ac:dyDescent="0.3">
      <c r="B215" s="383"/>
    </row>
    <row r="216" spans="2:2" ht="15.6" x14ac:dyDescent="0.3">
      <c r="B216" s="383"/>
    </row>
    <row r="217" spans="2:2" ht="15.6" x14ac:dyDescent="0.3">
      <c r="B217" s="383"/>
    </row>
    <row r="218" spans="2:2" ht="15.6" x14ac:dyDescent="0.3">
      <c r="B218" s="383"/>
    </row>
    <row r="219" spans="2:2" ht="15.6" x14ac:dyDescent="0.3">
      <c r="B219" s="383"/>
    </row>
    <row r="220" spans="2:2" ht="15.6" x14ac:dyDescent="0.3">
      <c r="B220" s="383"/>
    </row>
    <row r="221" spans="2:2" ht="15.6" x14ac:dyDescent="0.3">
      <c r="B221" s="383"/>
    </row>
    <row r="222" spans="2:2" ht="15.6" x14ac:dyDescent="0.3">
      <c r="B222" s="383"/>
    </row>
    <row r="223" spans="2:2" ht="15.6" x14ac:dyDescent="0.3">
      <c r="B223" s="383"/>
    </row>
    <row r="224" spans="2:2" ht="15.6" x14ac:dyDescent="0.3">
      <c r="B224" s="383"/>
    </row>
    <row r="225" spans="2:2" ht="15.6" x14ac:dyDescent="0.3">
      <c r="B225" s="383"/>
    </row>
    <row r="226" spans="2:2" ht="15.6" x14ac:dyDescent="0.3">
      <c r="B226" s="383"/>
    </row>
    <row r="227" spans="2:2" ht="15.6" x14ac:dyDescent="0.3">
      <c r="B227" s="383"/>
    </row>
    <row r="228" spans="2:2" ht="15.6" x14ac:dyDescent="0.3">
      <c r="B228" s="383"/>
    </row>
    <row r="229" spans="2:2" ht="15.6" x14ac:dyDescent="0.3">
      <c r="B229" s="383"/>
    </row>
    <row r="230" spans="2:2" ht="15.6" x14ac:dyDescent="0.3">
      <c r="B230" s="383"/>
    </row>
    <row r="231" spans="2:2" ht="15.6" x14ac:dyDescent="0.3">
      <c r="B231" s="383"/>
    </row>
    <row r="232" spans="2:2" ht="15.6" x14ac:dyDescent="0.3">
      <c r="B232" s="383"/>
    </row>
    <row r="233" spans="2:2" ht="15.6" x14ac:dyDescent="0.3">
      <c r="B233" s="383"/>
    </row>
    <row r="234" spans="2:2" ht="15.6" x14ac:dyDescent="0.3">
      <c r="B234" s="383"/>
    </row>
    <row r="235" spans="2:2" ht="15.6" x14ac:dyDescent="0.3">
      <c r="B235" s="383"/>
    </row>
    <row r="236" spans="2:2" ht="15.6" x14ac:dyDescent="0.3">
      <c r="B236" s="383"/>
    </row>
    <row r="237" spans="2:2" ht="15.6" x14ac:dyDescent="0.3">
      <c r="B237" s="383"/>
    </row>
    <row r="238" spans="2:2" ht="15.6" x14ac:dyDescent="0.3">
      <c r="B238" s="383"/>
    </row>
    <row r="239" spans="2:2" ht="15.6" x14ac:dyDescent="0.3">
      <c r="B239" s="383"/>
    </row>
    <row r="240" spans="2:2" ht="15.6" x14ac:dyDescent="0.3">
      <c r="B240" s="383"/>
    </row>
    <row r="241" spans="2:2" ht="15.6" x14ac:dyDescent="0.3">
      <c r="B241" s="383"/>
    </row>
    <row r="242" spans="2:2" ht="15.6" x14ac:dyDescent="0.3">
      <c r="B242" s="383"/>
    </row>
    <row r="243" spans="2:2" ht="15.6" x14ac:dyDescent="0.3">
      <c r="B243" s="383"/>
    </row>
    <row r="244" spans="2:2" ht="15.6" x14ac:dyDescent="0.3">
      <c r="B244" s="383"/>
    </row>
    <row r="245" spans="2:2" ht="15.6" x14ac:dyDescent="0.3">
      <c r="B245" s="383"/>
    </row>
    <row r="246" spans="2:2" ht="15.6" x14ac:dyDescent="0.3">
      <c r="B246" s="383"/>
    </row>
    <row r="247" spans="2:2" ht="15.6" x14ac:dyDescent="0.3">
      <c r="B247" s="383"/>
    </row>
    <row r="248" spans="2:2" ht="15.6" x14ac:dyDescent="0.3">
      <c r="B248" s="383"/>
    </row>
    <row r="249" spans="2:2" ht="15.6" x14ac:dyDescent="0.3">
      <c r="B249" s="383"/>
    </row>
    <row r="250" spans="2:2" ht="15.6" x14ac:dyDescent="0.3">
      <c r="B250" s="383"/>
    </row>
    <row r="251" spans="2:2" ht="15.6" x14ac:dyDescent="0.3">
      <c r="B251" s="383"/>
    </row>
    <row r="252" spans="2:2" ht="15.6" x14ac:dyDescent="0.3">
      <c r="B252" s="383"/>
    </row>
    <row r="253" spans="2:2" ht="15.6" x14ac:dyDescent="0.3">
      <c r="B253" s="383"/>
    </row>
    <row r="254" spans="2:2" ht="15.6" x14ac:dyDescent="0.3">
      <c r="B254" s="383"/>
    </row>
    <row r="255" spans="2:2" ht="15.6" x14ac:dyDescent="0.3">
      <c r="B255" s="383"/>
    </row>
    <row r="256" spans="2:2" ht="15.6" x14ac:dyDescent="0.3">
      <c r="B256" s="383"/>
    </row>
    <row r="257" spans="2:2" ht="15.6" x14ac:dyDescent="0.3">
      <c r="B257" s="383"/>
    </row>
    <row r="258" spans="2:2" ht="15.6" x14ac:dyDescent="0.3">
      <c r="B258" s="383"/>
    </row>
    <row r="259" spans="2:2" ht="15.6" x14ac:dyDescent="0.3">
      <c r="B259" s="383"/>
    </row>
    <row r="260" spans="2:2" ht="15.6" x14ac:dyDescent="0.3">
      <c r="B260" s="383"/>
    </row>
    <row r="261" spans="2:2" ht="15.6" x14ac:dyDescent="0.3">
      <c r="B261" s="383"/>
    </row>
    <row r="262" spans="2:2" ht="15.6" x14ac:dyDescent="0.3">
      <c r="B262" s="383"/>
    </row>
    <row r="263" spans="2:2" ht="15.6" x14ac:dyDescent="0.3">
      <c r="B263" s="383"/>
    </row>
    <row r="264" spans="2:2" ht="15.6" x14ac:dyDescent="0.3">
      <c r="B264" s="383"/>
    </row>
    <row r="265" spans="2:2" ht="15.6" x14ac:dyDescent="0.3">
      <c r="B265" s="383"/>
    </row>
    <row r="266" spans="2:2" ht="15.6" x14ac:dyDescent="0.3">
      <c r="B266" s="383"/>
    </row>
    <row r="267" spans="2:2" ht="15.6" x14ac:dyDescent="0.3">
      <c r="B267" s="383"/>
    </row>
    <row r="268" spans="2:2" ht="15.6" x14ac:dyDescent="0.3">
      <c r="B268" s="383"/>
    </row>
    <row r="269" spans="2:2" ht="15.6" x14ac:dyDescent="0.3">
      <c r="B269" s="383"/>
    </row>
    <row r="270" spans="2:2" ht="15.6" x14ac:dyDescent="0.3">
      <c r="B270" s="383"/>
    </row>
    <row r="271" spans="2:2" ht="15.6" x14ac:dyDescent="0.3">
      <c r="B271" s="383"/>
    </row>
    <row r="272" spans="2:2" ht="15.6" x14ac:dyDescent="0.3">
      <c r="B272" s="383"/>
    </row>
    <row r="273" spans="2:2" ht="15.6" x14ac:dyDescent="0.3">
      <c r="B273" s="383"/>
    </row>
    <row r="274" spans="2:2" ht="15.6" x14ac:dyDescent="0.3">
      <c r="B274" s="383"/>
    </row>
    <row r="275" spans="2:2" ht="15.6" x14ac:dyDescent="0.3">
      <c r="B275" s="383"/>
    </row>
    <row r="276" spans="2:2" ht="15.6" x14ac:dyDescent="0.3">
      <c r="B276" s="383"/>
    </row>
    <row r="277" spans="2:2" ht="15.6" x14ac:dyDescent="0.3">
      <c r="B277" s="383"/>
    </row>
    <row r="278" spans="2:2" ht="15.6" x14ac:dyDescent="0.3">
      <c r="B278" s="383"/>
    </row>
    <row r="279" spans="2:2" ht="15.6" x14ac:dyDescent="0.3">
      <c r="B279" s="383"/>
    </row>
    <row r="280" spans="2:2" ht="15.6" x14ac:dyDescent="0.3">
      <c r="B280" s="383"/>
    </row>
    <row r="281" spans="2:2" ht="15.6" x14ac:dyDescent="0.3">
      <c r="B281" s="383"/>
    </row>
    <row r="282" spans="2:2" ht="15.6" x14ac:dyDescent="0.3">
      <c r="B282" s="383"/>
    </row>
    <row r="283" spans="2:2" ht="15.6" x14ac:dyDescent="0.3">
      <c r="B283" s="383"/>
    </row>
    <row r="284" spans="2:2" ht="15.6" x14ac:dyDescent="0.3">
      <c r="B284" s="383"/>
    </row>
    <row r="285" spans="2:2" ht="15.6" x14ac:dyDescent="0.3">
      <c r="B285" s="383"/>
    </row>
    <row r="286" spans="2:2" ht="15.6" x14ac:dyDescent="0.3">
      <c r="B286" s="383"/>
    </row>
    <row r="287" spans="2:2" ht="15.6" x14ac:dyDescent="0.3">
      <c r="B287" s="383"/>
    </row>
    <row r="288" spans="2:2" ht="15.6" x14ac:dyDescent="0.3">
      <c r="B288" s="383"/>
    </row>
    <row r="289" spans="2:2" ht="15.6" x14ac:dyDescent="0.3">
      <c r="B289" s="383"/>
    </row>
    <row r="290" spans="2:2" ht="15.6" x14ac:dyDescent="0.3">
      <c r="B290" s="383"/>
    </row>
    <row r="291" spans="2:2" ht="15.6" x14ac:dyDescent="0.3">
      <c r="B291" s="383"/>
    </row>
    <row r="292" spans="2:2" ht="15.6" x14ac:dyDescent="0.3">
      <c r="B292" s="383"/>
    </row>
    <row r="293" spans="2:2" ht="15.6" x14ac:dyDescent="0.3">
      <c r="B293" s="383"/>
    </row>
    <row r="294" spans="2:2" ht="15.6" x14ac:dyDescent="0.3">
      <c r="B294" s="383"/>
    </row>
    <row r="295" spans="2:2" ht="15.6" x14ac:dyDescent="0.3">
      <c r="B295" s="383"/>
    </row>
    <row r="296" spans="2:2" ht="15.6" x14ac:dyDescent="0.3">
      <c r="B296" s="383"/>
    </row>
    <row r="297" spans="2:2" ht="15.6" x14ac:dyDescent="0.3">
      <c r="B297" s="383"/>
    </row>
    <row r="298" spans="2:2" ht="15.6" x14ac:dyDescent="0.3">
      <c r="B298" s="383"/>
    </row>
    <row r="299" spans="2:2" ht="15.6" x14ac:dyDescent="0.3">
      <c r="B299" s="383"/>
    </row>
    <row r="300" spans="2:2" ht="15.6" x14ac:dyDescent="0.3">
      <c r="B300" s="383"/>
    </row>
    <row r="301" spans="2:2" ht="15.6" x14ac:dyDescent="0.3">
      <c r="B301" s="383"/>
    </row>
    <row r="302" spans="2:2" ht="15.6" x14ac:dyDescent="0.3">
      <c r="B302" s="383"/>
    </row>
    <row r="303" spans="2:2" ht="15.6" x14ac:dyDescent="0.3">
      <c r="B303" s="383"/>
    </row>
    <row r="304" spans="2:2" ht="15.6" x14ac:dyDescent="0.3">
      <c r="B304" s="383"/>
    </row>
    <row r="305" spans="2:2" ht="15.6" x14ac:dyDescent="0.3">
      <c r="B305" s="383"/>
    </row>
    <row r="306" spans="2:2" ht="15.6" x14ac:dyDescent="0.3">
      <c r="B306" s="383"/>
    </row>
    <row r="307" spans="2:2" ht="15.6" x14ac:dyDescent="0.3">
      <c r="B307" s="383"/>
    </row>
    <row r="308" spans="2:2" ht="15.6" x14ac:dyDescent="0.3">
      <c r="B308" s="383"/>
    </row>
    <row r="309" spans="2:2" ht="15.6" x14ac:dyDescent="0.3">
      <c r="B309" s="383"/>
    </row>
    <row r="310" spans="2:2" ht="15.6" x14ac:dyDescent="0.3">
      <c r="B310" s="383"/>
    </row>
    <row r="311" spans="2:2" ht="15.6" x14ac:dyDescent="0.3">
      <c r="B311" s="383"/>
    </row>
    <row r="312" spans="2:2" ht="15.6" x14ac:dyDescent="0.3">
      <c r="B312" s="383"/>
    </row>
    <row r="313" spans="2:2" ht="15.6" x14ac:dyDescent="0.3">
      <c r="B313" s="383"/>
    </row>
    <row r="314" spans="2:2" ht="15.6" x14ac:dyDescent="0.3">
      <c r="B314" s="383"/>
    </row>
    <row r="315" spans="2:2" ht="15.6" x14ac:dyDescent="0.3">
      <c r="B315" s="383"/>
    </row>
    <row r="316" spans="2:2" ht="15.6" x14ac:dyDescent="0.3">
      <c r="B316" s="383"/>
    </row>
    <row r="317" spans="2:2" ht="15.6" x14ac:dyDescent="0.3">
      <c r="B317" s="383"/>
    </row>
    <row r="318" spans="2:2" ht="15.6" x14ac:dyDescent="0.3">
      <c r="B318" s="383"/>
    </row>
    <row r="319" spans="2:2" ht="15.6" x14ac:dyDescent="0.3">
      <c r="B319" s="383"/>
    </row>
    <row r="320" spans="2:2" ht="15.6" x14ac:dyDescent="0.3">
      <c r="B320" s="383"/>
    </row>
    <row r="321" spans="2:2" ht="15.6" x14ac:dyDescent="0.3">
      <c r="B321" s="383"/>
    </row>
    <row r="322" spans="2:2" ht="15.6" x14ac:dyDescent="0.3">
      <c r="B322" s="383"/>
    </row>
    <row r="323" spans="2:2" ht="15.6" x14ac:dyDescent="0.3">
      <c r="B323" s="383"/>
    </row>
    <row r="324" spans="2:2" ht="15.6" x14ac:dyDescent="0.3">
      <c r="B324" s="383"/>
    </row>
    <row r="325" spans="2:2" ht="15.6" x14ac:dyDescent="0.3">
      <c r="B325" s="383"/>
    </row>
    <row r="326" spans="2:2" ht="15.6" x14ac:dyDescent="0.3">
      <c r="B326" s="383"/>
    </row>
    <row r="327" spans="2:2" ht="15.6" x14ac:dyDescent="0.3">
      <c r="B327" s="383"/>
    </row>
    <row r="328" spans="2:2" ht="15.6" x14ac:dyDescent="0.3">
      <c r="B328" s="383"/>
    </row>
    <row r="329" spans="2:2" ht="15.6" x14ac:dyDescent="0.3">
      <c r="B329" s="383"/>
    </row>
    <row r="330" spans="2:2" ht="15.6" x14ac:dyDescent="0.3">
      <c r="B330" s="383"/>
    </row>
    <row r="331" spans="2:2" ht="15.6" x14ac:dyDescent="0.3">
      <c r="B331" s="383"/>
    </row>
    <row r="332" spans="2:2" ht="15.6" x14ac:dyDescent="0.3">
      <c r="B332" s="383"/>
    </row>
    <row r="333" spans="2:2" ht="15.6" x14ac:dyDescent="0.3">
      <c r="B333" s="383"/>
    </row>
    <row r="334" spans="2:2" ht="15.6" x14ac:dyDescent="0.3">
      <c r="B334" s="383"/>
    </row>
    <row r="335" spans="2:2" ht="15.6" x14ac:dyDescent="0.3">
      <c r="B335" s="383"/>
    </row>
    <row r="336" spans="2:2" ht="15.6" x14ac:dyDescent="0.3">
      <c r="B336" s="383"/>
    </row>
    <row r="337" spans="2:2" ht="15.6" x14ac:dyDescent="0.3">
      <c r="B337" s="383"/>
    </row>
    <row r="338" spans="2:2" ht="15.6" x14ac:dyDescent="0.3">
      <c r="B338" s="383"/>
    </row>
    <row r="339" spans="2:2" ht="15.6" x14ac:dyDescent="0.3">
      <c r="B339" s="383"/>
    </row>
    <row r="340" spans="2:2" ht="15.6" x14ac:dyDescent="0.3">
      <c r="B340" s="383"/>
    </row>
    <row r="341" spans="2:2" ht="15.6" x14ac:dyDescent="0.3">
      <c r="B341" s="383"/>
    </row>
    <row r="342" spans="2:2" ht="15.6" x14ac:dyDescent="0.3">
      <c r="B342" s="383"/>
    </row>
    <row r="343" spans="2:2" ht="15.6" x14ac:dyDescent="0.3">
      <c r="B343" s="383"/>
    </row>
    <row r="344" spans="2:2" ht="15.6" x14ac:dyDescent="0.3">
      <c r="B344" s="383"/>
    </row>
    <row r="345" spans="2:2" ht="15.6" x14ac:dyDescent="0.3">
      <c r="B345" s="383"/>
    </row>
    <row r="346" spans="2:2" ht="15.6" x14ac:dyDescent="0.3">
      <c r="B346" s="383"/>
    </row>
    <row r="347" spans="2:2" ht="15.6" x14ac:dyDescent="0.3">
      <c r="B347" s="383"/>
    </row>
    <row r="348" spans="2:2" ht="15.6" x14ac:dyDescent="0.3">
      <c r="B348" s="383"/>
    </row>
    <row r="349" spans="2:2" ht="15.6" x14ac:dyDescent="0.3">
      <c r="B349" s="383"/>
    </row>
    <row r="350" spans="2:2" ht="15.6" x14ac:dyDescent="0.3">
      <c r="B350" s="383"/>
    </row>
    <row r="351" spans="2:2" ht="15.6" x14ac:dyDescent="0.3">
      <c r="B351" s="383"/>
    </row>
    <row r="352" spans="2:2" ht="15.6" x14ac:dyDescent="0.3">
      <c r="B352" s="383"/>
    </row>
    <row r="353" spans="2:2" ht="15.6" x14ac:dyDescent="0.3">
      <c r="B353" s="383"/>
    </row>
    <row r="354" spans="2:2" ht="15.6" x14ac:dyDescent="0.3">
      <c r="B354" s="383"/>
    </row>
    <row r="355" spans="2:2" ht="15.6" x14ac:dyDescent="0.3">
      <c r="B355" s="383"/>
    </row>
    <row r="356" spans="2:2" ht="15.6" x14ac:dyDescent="0.3">
      <c r="B356" s="383"/>
    </row>
    <row r="357" spans="2:2" ht="15.6" x14ac:dyDescent="0.3">
      <c r="B357" s="383"/>
    </row>
    <row r="358" spans="2:2" ht="15.6" x14ac:dyDescent="0.3">
      <c r="B358" s="383"/>
    </row>
    <row r="359" spans="2:2" ht="15.6" x14ac:dyDescent="0.3">
      <c r="B359" s="383"/>
    </row>
    <row r="360" spans="2:2" ht="15.6" x14ac:dyDescent="0.3">
      <c r="B360" s="383"/>
    </row>
    <row r="361" spans="2:2" ht="15.6" x14ac:dyDescent="0.3">
      <c r="B361" s="383"/>
    </row>
    <row r="362" spans="2:2" ht="15.6" x14ac:dyDescent="0.3">
      <c r="B362" s="383"/>
    </row>
    <row r="363" spans="2:2" ht="15.6" x14ac:dyDescent="0.3">
      <c r="B363" s="383"/>
    </row>
    <row r="364" spans="2:2" ht="15.6" x14ac:dyDescent="0.3">
      <c r="B364" s="383"/>
    </row>
    <row r="365" spans="2:2" ht="15.6" x14ac:dyDescent="0.3">
      <c r="B365" s="383"/>
    </row>
    <row r="366" spans="2:2" ht="15.6" x14ac:dyDescent="0.3">
      <c r="B366" s="383"/>
    </row>
    <row r="367" spans="2:2" ht="15.6" x14ac:dyDescent="0.3">
      <c r="B367" s="383"/>
    </row>
    <row r="368" spans="2:2" ht="15.6" x14ac:dyDescent="0.3">
      <c r="B368" s="383"/>
    </row>
    <row r="369" spans="2:2" ht="15.6" x14ac:dyDescent="0.3">
      <c r="B369" s="383"/>
    </row>
    <row r="370" spans="2:2" ht="15.6" x14ac:dyDescent="0.3">
      <c r="B370" s="383"/>
    </row>
    <row r="371" spans="2:2" ht="15.6" x14ac:dyDescent="0.3">
      <c r="B371" s="383"/>
    </row>
    <row r="372" spans="2:2" ht="15.6" x14ac:dyDescent="0.3">
      <c r="B372" s="383"/>
    </row>
    <row r="373" spans="2:2" ht="15.6" x14ac:dyDescent="0.3">
      <c r="B373" s="383"/>
    </row>
    <row r="374" spans="2:2" ht="15.6" x14ac:dyDescent="0.3">
      <c r="B374" s="383"/>
    </row>
    <row r="375" spans="2:2" ht="15.6" x14ac:dyDescent="0.3">
      <c r="B375" s="383"/>
    </row>
    <row r="376" spans="2:2" ht="15.6" x14ac:dyDescent="0.3">
      <c r="B376" s="383"/>
    </row>
    <row r="377" spans="2:2" ht="15.6" x14ac:dyDescent="0.3">
      <c r="B377" s="383"/>
    </row>
    <row r="378" spans="2:2" ht="15.6" x14ac:dyDescent="0.3">
      <c r="B378" s="383"/>
    </row>
    <row r="379" spans="2:2" ht="15.6" x14ac:dyDescent="0.3">
      <c r="B379" s="383"/>
    </row>
    <row r="380" spans="2:2" ht="15.6" x14ac:dyDescent="0.3">
      <c r="B380" s="383"/>
    </row>
    <row r="381" spans="2:2" ht="15.6" x14ac:dyDescent="0.3">
      <c r="B381" s="383"/>
    </row>
    <row r="382" spans="2:2" ht="15.6" x14ac:dyDescent="0.3">
      <c r="B382" s="383"/>
    </row>
    <row r="383" spans="2:2" ht="15.6" x14ac:dyDescent="0.3">
      <c r="B383" s="383"/>
    </row>
    <row r="384" spans="2:2" ht="15.6" x14ac:dyDescent="0.3">
      <c r="B384" s="383"/>
    </row>
    <row r="385" spans="2:2" ht="15.6" x14ac:dyDescent="0.3">
      <c r="B385" s="383"/>
    </row>
    <row r="386" spans="2:2" ht="15.6" x14ac:dyDescent="0.3">
      <c r="B386" s="383"/>
    </row>
    <row r="387" spans="2:2" ht="15.6" x14ac:dyDescent="0.3">
      <c r="B387" s="383"/>
    </row>
    <row r="388" spans="2:2" ht="15.6" x14ac:dyDescent="0.3">
      <c r="B388" s="383"/>
    </row>
    <row r="389" spans="2:2" ht="15.6" x14ac:dyDescent="0.3">
      <c r="B389" s="383"/>
    </row>
    <row r="390" spans="2:2" ht="15.6" x14ac:dyDescent="0.3">
      <c r="B390" s="383"/>
    </row>
    <row r="391" spans="2:2" ht="15.6" x14ac:dyDescent="0.3">
      <c r="B391" s="383"/>
    </row>
    <row r="392" spans="2:2" ht="15.6" x14ac:dyDescent="0.3">
      <c r="B392" s="383"/>
    </row>
    <row r="393" spans="2:2" ht="15.6" x14ac:dyDescent="0.3">
      <c r="B393" s="383"/>
    </row>
    <row r="394" spans="2:2" ht="15.6" x14ac:dyDescent="0.3">
      <c r="B394" s="383"/>
    </row>
    <row r="395" spans="2:2" ht="15.6" x14ac:dyDescent="0.3">
      <c r="B395" s="383"/>
    </row>
    <row r="396" spans="2:2" ht="15.6" x14ac:dyDescent="0.3">
      <c r="B396" s="383"/>
    </row>
    <row r="397" spans="2:2" ht="15.6" x14ac:dyDescent="0.3">
      <c r="B397" s="383"/>
    </row>
    <row r="398" spans="2:2" ht="15.6" x14ac:dyDescent="0.3">
      <c r="B398" s="383"/>
    </row>
    <row r="399" spans="2:2" ht="15.6" x14ac:dyDescent="0.3">
      <c r="B399" s="383"/>
    </row>
    <row r="400" spans="2:2" ht="15.6" x14ac:dyDescent="0.3">
      <c r="B400" s="383"/>
    </row>
    <row r="401" spans="2:2" ht="15.6" x14ac:dyDescent="0.3">
      <c r="B401" s="383"/>
    </row>
    <row r="402" spans="2:2" ht="15.6" x14ac:dyDescent="0.3">
      <c r="B402" s="383"/>
    </row>
    <row r="403" spans="2:2" ht="15.6" x14ac:dyDescent="0.3">
      <c r="B403" s="383"/>
    </row>
    <row r="404" spans="2:2" ht="15.6" x14ac:dyDescent="0.3">
      <c r="B404" s="383"/>
    </row>
    <row r="405" spans="2:2" ht="15.6" x14ac:dyDescent="0.3">
      <c r="B405" s="383"/>
    </row>
    <row r="406" spans="2:2" ht="15.6" x14ac:dyDescent="0.3">
      <c r="B406" s="383"/>
    </row>
    <row r="407" spans="2:2" ht="15.6" x14ac:dyDescent="0.3">
      <c r="B407" s="383"/>
    </row>
    <row r="408" spans="2:2" ht="15.6" x14ac:dyDescent="0.3">
      <c r="B408" s="383"/>
    </row>
    <row r="409" spans="2:2" ht="15.6" x14ac:dyDescent="0.3">
      <c r="B409" s="383"/>
    </row>
    <row r="410" spans="2:2" ht="15.6" x14ac:dyDescent="0.3">
      <c r="B410" s="383"/>
    </row>
    <row r="411" spans="2:2" ht="15.6" x14ac:dyDescent="0.3">
      <c r="B411" s="383"/>
    </row>
    <row r="412" spans="2:2" ht="15.6" x14ac:dyDescent="0.3">
      <c r="B412" s="383"/>
    </row>
    <row r="413" spans="2:2" ht="15.6" x14ac:dyDescent="0.3">
      <c r="B413" s="383"/>
    </row>
    <row r="414" spans="2:2" ht="15.6" x14ac:dyDescent="0.3">
      <c r="B414" s="383"/>
    </row>
    <row r="415" spans="2:2" ht="15.6" x14ac:dyDescent="0.3">
      <c r="B415" s="383"/>
    </row>
    <row r="416" spans="2:2" ht="15.6" x14ac:dyDescent="0.3">
      <c r="B416" s="383"/>
    </row>
    <row r="417" spans="2:2" ht="15.6" x14ac:dyDescent="0.3">
      <c r="B417" s="383"/>
    </row>
    <row r="418" spans="2:2" ht="15.6" x14ac:dyDescent="0.3">
      <c r="B418" s="383"/>
    </row>
    <row r="419" spans="2:2" ht="15.6" x14ac:dyDescent="0.3">
      <c r="B419" s="383"/>
    </row>
    <row r="420" spans="2:2" ht="15.6" x14ac:dyDescent="0.3">
      <c r="B420" s="383"/>
    </row>
    <row r="421" spans="2:2" ht="15.6" x14ac:dyDescent="0.3">
      <c r="B421" s="383"/>
    </row>
    <row r="422" spans="2:2" ht="15.6" x14ac:dyDescent="0.3">
      <c r="B422" s="383"/>
    </row>
    <row r="423" spans="2:2" ht="15.6" x14ac:dyDescent="0.3">
      <c r="B423" s="383"/>
    </row>
    <row r="424" spans="2:2" ht="15.6" x14ac:dyDescent="0.3">
      <c r="B424" s="383"/>
    </row>
    <row r="425" spans="2:2" ht="15.6" x14ac:dyDescent="0.3">
      <c r="B425" s="383"/>
    </row>
    <row r="426" spans="2:2" ht="15.6" x14ac:dyDescent="0.3">
      <c r="B426" s="383"/>
    </row>
    <row r="427" spans="2:2" ht="15.6" x14ac:dyDescent="0.3">
      <c r="B427" s="383"/>
    </row>
    <row r="428" spans="2:2" ht="15.6" x14ac:dyDescent="0.3">
      <c r="B428" s="383"/>
    </row>
    <row r="429" spans="2:2" ht="15.6" x14ac:dyDescent="0.3">
      <c r="B429" s="383"/>
    </row>
    <row r="430" spans="2:2" ht="15.6" x14ac:dyDescent="0.3">
      <c r="B430" s="383"/>
    </row>
    <row r="431" spans="2:2" ht="15.6" x14ac:dyDescent="0.3">
      <c r="B431" s="383"/>
    </row>
    <row r="432" spans="2:2" ht="15.6" x14ac:dyDescent="0.3">
      <c r="B432" s="383"/>
    </row>
    <row r="433" spans="2:2" ht="15.6" x14ac:dyDescent="0.3">
      <c r="B433" s="383"/>
    </row>
    <row r="434" spans="2:2" ht="15.6" x14ac:dyDescent="0.3">
      <c r="B434" s="383"/>
    </row>
    <row r="435" spans="2:2" ht="15.6" x14ac:dyDescent="0.3">
      <c r="B435" s="383"/>
    </row>
    <row r="436" spans="2:2" ht="15.6" x14ac:dyDescent="0.3">
      <c r="B436" s="383"/>
    </row>
    <row r="437" spans="2:2" ht="15.6" x14ac:dyDescent="0.3">
      <c r="B437" s="383"/>
    </row>
    <row r="438" spans="2:2" ht="15.6" x14ac:dyDescent="0.3">
      <c r="B438" s="383"/>
    </row>
    <row r="439" spans="2:2" ht="15.6" x14ac:dyDescent="0.3">
      <c r="B439" s="383"/>
    </row>
    <row r="440" spans="2:2" ht="15.6" x14ac:dyDescent="0.3">
      <c r="B440" s="383"/>
    </row>
    <row r="441" spans="2:2" ht="15.6" x14ac:dyDescent="0.3">
      <c r="B441" s="383"/>
    </row>
    <row r="442" spans="2:2" ht="15.6" x14ac:dyDescent="0.3">
      <c r="B442" s="383"/>
    </row>
    <row r="443" spans="2:2" ht="15.6" x14ac:dyDescent="0.3">
      <c r="B443" s="383"/>
    </row>
    <row r="444" spans="2:2" ht="15.6" x14ac:dyDescent="0.3">
      <c r="B444" s="383"/>
    </row>
    <row r="445" spans="2:2" ht="15.6" x14ac:dyDescent="0.3">
      <c r="B445" s="383"/>
    </row>
    <row r="446" spans="2:2" ht="15.6" x14ac:dyDescent="0.3">
      <c r="B446" s="383"/>
    </row>
    <row r="447" spans="2:2" ht="15.6" x14ac:dyDescent="0.3">
      <c r="B447" s="383"/>
    </row>
    <row r="448" spans="2:2" ht="15.6" x14ac:dyDescent="0.3">
      <c r="B448" s="383"/>
    </row>
    <row r="449" spans="2:2" ht="15.6" x14ac:dyDescent="0.3">
      <c r="B449" s="383"/>
    </row>
    <row r="450" spans="2:2" ht="15.6" x14ac:dyDescent="0.3">
      <c r="B450" s="383"/>
    </row>
    <row r="451" spans="2:2" ht="15.6" x14ac:dyDescent="0.3">
      <c r="B451" s="383"/>
    </row>
    <row r="452" spans="2:2" ht="15.6" x14ac:dyDescent="0.3">
      <c r="B452" s="383"/>
    </row>
    <row r="453" spans="2:2" ht="15.6" x14ac:dyDescent="0.3">
      <c r="B453" s="383"/>
    </row>
    <row r="454" spans="2:2" ht="15.6" x14ac:dyDescent="0.3">
      <c r="B454" s="383"/>
    </row>
    <row r="455" spans="2:2" ht="15.6" x14ac:dyDescent="0.3">
      <c r="B455" s="383"/>
    </row>
    <row r="456" spans="2:2" ht="15.6" x14ac:dyDescent="0.3">
      <c r="B456" s="383"/>
    </row>
    <row r="457" spans="2:2" ht="15.6" x14ac:dyDescent="0.3">
      <c r="B457" s="383"/>
    </row>
    <row r="458" spans="2:2" ht="15.6" x14ac:dyDescent="0.3">
      <c r="B458" s="383"/>
    </row>
    <row r="459" spans="2:2" ht="15.6" x14ac:dyDescent="0.3">
      <c r="B459" s="383"/>
    </row>
    <row r="460" spans="2:2" ht="15.6" x14ac:dyDescent="0.3">
      <c r="B460" s="383"/>
    </row>
    <row r="461" spans="2:2" ht="15.6" x14ac:dyDescent="0.3">
      <c r="B461" s="383"/>
    </row>
    <row r="462" spans="2:2" ht="15.6" x14ac:dyDescent="0.3">
      <c r="B462" s="383"/>
    </row>
    <row r="463" spans="2:2" ht="15.6" x14ac:dyDescent="0.3">
      <c r="B463" s="383"/>
    </row>
    <row r="464" spans="2:2" ht="15.6" x14ac:dyDescent="0.3">
      <c r="B464" s="383"/>
    </row>
    <row r="465" spans="2:2" ht="15.6" x14ac:dyDescent="0.3">
      <c r="B465" s="383"/>
    </row>
    <row r="466" spans="2:2" ht="15.6" x14ac:dyDescent="0.3">
      <c r="B466" s="383"/>
    </row>
    <row r="467" spans="2:2" ht="15.6" x14ac:dyDescent="0.3">
      <c r="B467" s="383"/>
    </row>
    <row r="468" spans="2:2" ht="15.6" x14ac:dyDescent="0.3">
      <c r="B468" s="383"/>
    </row>
    <row r="469" spans="2:2" ht="15.6" x14ac:dyDescent="0.3">
      <c r="B469" s="383"/>
    </row>
    <row r="470" spans="2:2" ht="15.6" x14ac:dyDescent="0.3">
      <c r="B470" s="383"/>
    </row>
    <row r="471" spans="2:2" ht="15.6" x14ac:dyDescent="0.3">
      <c r="B471" s="383"/>
    </row>
    <row r="472" spans="2:2" ht="15.6" x14ac:dyDescent="0.3">
      <c r="B472" s="383"/>
    </row>
    <row r="473" spans="2:2" ht="15.6" x14ac:dyDescent="0.3">
      <c r="B473" s="383"/>
    </row>
    <row r="474" spans="2:2" ht="15.6" x14ac:dyDescent="0.3">
      <c r="B474" s="383"/>
    </row>
    <row r="475" spans="2:2" ht="15.6" x14ac:dyDescent="0.3">
      <c r="B475" s="383"/>
    </row>
    <row r="476" spans="2:2" ht="15.6" x14ac:dyDescent="0.3">
      <c r="B476" s="383"/>
    </row>
    <row r="477" spans="2:2" ht="15.6" x14ac:dyDescent="0.3">
      <c r="B477" s="383"/>
    </row>
    <row r="478" spans="2:2" ht="15.6" x14ac:dyDescent="0.3">
      <c r="B478" s="383"/>
    </row>
    <row r="479" spans="2:2" ht="15.6" x14ac:dyDescent="0.3">
      <c r="B479" s="383"/>
    </row>
    <row r="480" spans="2:2" ht="15.6" x14ac:dyDescent="0.3">
      <c r="B480" s="383"/>
    </row>
    <row r="481" spans="2:2" ht="15.6" x14ac:dyDescent="0.3">
      <c r="B481" s="383"/>
    </row>
    <row r="482" spans="2:2" ht="15.6" x14ac:dyDescent="0.3">
      <c r="B482" s="383"/>
    </row>
    <row r="483" spans="2:2" ht="15.6" x14ac:dyDescent="0.3">
      <c r="B483" s="383"/>
    </row>
    <row r="484" spans="2:2" ht="15.6" x14ac:dyDescent="0.3">
      <c r="B484" s="383"/>
    </row>
    <row r="485" spans="2:2" ht="15.6" x14ac:dyDescent="0.3">
      <c r="B485" s="383"/>
    </row>
    <row r="486" spans="2:2" ht="15.6" x14ac:dyDescent="0.3">
      <c r="B486" s="383"/>
    </row>
    <row r="487" spans="2:2" ht="15.6" x14ac:dyDescent="0.3">
      <c r="B487" s="383"/>
    </row>
    <row r="488" spans="2:2" ht="15.6" x14ac:dyDescent="0.3">
      <c r="B488" s="383"/>
    </row>
    <row r="489" spans="2:2" ht="15.6" x14ac:dyDescent="0.3">
      <c r="B489" s="383"/>
    </row>
    <row r="490" spans="2:2" ht="15.6" x14ac:dyDescent="0.3">
      <c r="B490" s="383"/>
    </row>
    <row r="491" spans="2:2" ht="15.6" x14ac:dyDescent="0.3">
      <c r="B491" s="383"/>
    </row>
    <row r="492" spans="2:2" ht="15.6" x14ac:dyDescent="0.3">
      <c r="B492" s="383"/>
    </row>
    <row r="493" spans="2:2" ht="15.6" x14ac:dyDescent="0.3">
      <c r="B493" s="383"/>
    </row>
    <row r="494" spans="2:2" ht="15.6" x14ac:dyDescent="0.3">
      <c r="B494" s="383"/>
    </row>
    <row r="495" spans="2:2" ht="15.6" x14ac:dyDescent="0.3">
      <c r="B495" s="383"/>
    </row>
    <row r="496" spans="2:2" ht="15.6" x14ac:dyDescent="0.3">
      <c r="B496" s="383"/>
    </row>
    <row r="497" spans="2:2" ht="15.6" x14ac:dyDescent="0.3">
      <c r="B497" s="383"/>
    </row>
    <row r="498" spans="2:2" ht="15.6" x14ac:dyDescent="0.3">
      <c r="B498" s="383"/>
    </row>
    <row r="499" spans="2:2" ht="15.6" x14ac:dyDescent="0.3">
      <c r="B499" s="383"/>
    </row>
    <row r="500" spans="2:2" ht="15.6" x14ac:dyDescent="0.3">
      <c r="B500" s="383"/>
    </row>
    <row r="501" spans="2:2" ht="15.6" x14ac:dyDescent="0.3">
      <c r="B501" s="383"/>
    </row>
    <row r="502" spans="2:2" ht="15.6" x14ac:dyDescent="0.3">
      <c r="B502" s="383"/>
    </row>
    <row r="503" spans="2:2" ht="15.6" x14ac:dyDescent="0.3">
      <c r="B503" s="383"/>
    </row>
    <row r="504" spans="2:2" ht="15.6" x14ac:dyDescent="0.3">
      <c r="B504" s="383"/>
    </row>
    <row r="505" spans="2:2" ht="15.6" x14ac:dyDescent="0.3">
      <c r="B505" s="383"/>
    </row>
    <row r="506" spans="2:2" ht="15.6" x14ac:dyDescent="0.3">
      <c r="B506" s="383"/>
    </row>
    <row r="507" spans="2:2" ht="15.6" x14ac:dyDescent="0.3">
      <c r="B507" s="383"/>
    </row>
    <row r="508" spans="2:2" ht="15.6" x14ac:dyDescent="0.3">
      <c r="B508" s="383"/>
    </row>
    <row r="509" spans="2:2" ht="15.6" x14ac:dyDescent="0.3">
      <c r="B509" s="383"/>
    </row>
    <row r="510" spans="2:2" ht="15.6" x14ac:dyDescent="0.3">
      <c r="B510" s="383"/>
    </row>
    <row r="511" spans="2:2" ht="15.6" x14ac:dyDescent="0.3">
      <c r="B511" s="383"/>
    </row>
    <row r="512" spans="2:2" ht="15.6" x14ac:dyDescent="0.3">
      <c r="B512" s="383"/>
    </row>
    <row r="513" spans="2:2" ht="15.6" x14ac:dyDescent="0.3">
      <c r="B513" s="383"/>
    </row>
    <row r="514" spans="2:2" ht="15.6" x14ac:dyDescent="0.3">
      <c r="B514" s="383"/>
    </row>
    <row r="515" spans="2:2" ht="15.6" x14ac:dyDescent="0.3">
      <c r="B515" s="383"/>
    </row>
    <row r="516" spans="2:2" ht="15.6" x14ac:dyDescent="0.3">
      <c r="B516" s="383"/>
    </row>
    <row r="517" spans="2:2" ht="15.6" x14ac:dyDescent="0.3">
      <c r="B517" s="383"/>
    </row>
    <row r="518" spans="2:2" ht="15.6" x14ac:dyDescent="0.3">
      <c r="B518" s="383"/>
    </row>
    <row r="519" spans="2:2" ht="15.6" x14ac:dyDescent="0.3">
      <c r="B519" s="383"/>
    </row>
    <row r="520" spans="2:2" ht="15.6" x14ac:dyDescent="0.3">
      <c r="B520" s="383"/>
    </row>
    <row r="521" spans="2:2" ht="15.6" x14ac:dyDescent="0.3">
      <c r="B521" s="383"/>
    </row>
    <row r="522" spans="2:2" ht="15.6" x14ac:dyDescent="0.3">
      <c r="B522" s="383"/>
    </row>
    <row r="523" spans="2:2" ht="15.6" x14ac:dyDescent="0.3">
      <c r="B523" s="383"/>
    </row>
    <row r="524" spans="2:2" ht="15.6" x14ac:dyDescent="0.3">
      <c r="B524" s="383"/>
    </row>
    <row r="525" spans="2:2" ht="15.6" x14ac:dyDescent="0.3">
      <c r="B525" s="383"/>
    </row>
    <row r="526" spans="2:2" ht="15.6" x14ac:dyDescent="0.3">
      <c r="B526" s="383"/>
    </row>
    <row r="527" spans="2:2" ht="15.6" x14ac:dyDescent="0.3">
      <c r="B527" s="383"/>
    </row>
    <row r="528" spans="2:2" ht="15.6" x14ac:dyDescent="0.3">
      <c r="B528" s="383"/>
    </row>
    <row r="529" spans="2:2" ht="15.6" x14ac:dyDescent="0.3">
      <c r="B529" s="383"/>
    </row>
    <row r="530" spans="2:2" ht="15.6" x14ac:dyDescent="0.3">
      <c r="B530" s="383"/>
    </row>
    <row r="531" spans="2:2" ht="15.6" x14ac:dyDescent="0.3">
      <c r="B531" s="383"/>
    </row>
    <row r="532" spans="2:2" ht="15.6" x14ac:dyDescent="0.3">
      <c r="B532" s="383"/>
    </row>
    <row r="533" spans="2:2" ht="15.6" x14ac:dyDescent="0.3">
      <c r="B533" s="383"/>
    </row>
    <row r="534" spans="2:2" ht="15.6" x14ac:dyDescent="0.3">
      <c r="B534" s="383"/>
    </row>
    <row r="535" spans="2:2" ht="15.6" x14ac:dyDescent="0.3">
      <c r="B535" s="383"/>
    </row>
    <row r="536" spans="2:2" ht="15.6" x14ac:dyDescent="0.3">
      <c r="B536" s="383"/>
    </row>
    <row r="537" spans="2:2" ht="15.6" x14ac:dyDescent="0.3">
      <c r="B537" s="383"/>
    </row>
    <row r="538" spans="2:2" ht="15.6" x14ac:dyDescent="0.3">
      <c r="B538" s="383"/>
    </row>
    <row r="539" spans="2:2" ht="15.6" x14ac:dyDescent="0.3">
      <c r="B539" s="383"/>
    </row>
    <row r="540" spans="2:2" ht="15.6" x14ac:dyDescent="0.3">
      <c r="B540" s="383"/>
    </row>
    <row r="541" spans="2:2" ht="15.6" x14ac:dyDescent="0.3">
      <c r="B541" s="383"/>
    </row>
    <row r="542" spans="2:2" ht="15.6" x14ac:dyDescent="0.3">
      <c r="B542" s="383"/>
    </row>
    <row r="543" spans="2:2" ht="15.6" x14ac:dyDescent="0.3">
      <c r="B543" s="383"/>
    </row>
    <row r="544" spans="2:2" ht="15.6" x14ac:dyDescent="0.3">
      <c r="B544" s="383"/>
    </row>
    <row r="545" spans="2:2" ht="15.6" x14ac:dyDescent="0.3">
      <c r="B545" s="383"/>
    </row>
    <row r="546" spans="2:2" ht="15.6" x14ac:dyDescent="0.3">
      <c r="B546" s="383"/>
    </row>
    <row r="547" spans="2:2" ht="15.6" x14ac:dyDescent="0.3">
      <c r="B547" s="383"/>
    </row>
    <row r="548" spans="2:2" ht="15.6" x14ac:dyDescent="0.3">
      <c r="B548" s="383"/>
    </row>
    <row r="549" spans="2:2" ht="15.6" x14ac:dyDescent="0.3">
      <c r="B549" s="383"/>
    </row>
    <row r="550" spans="2:2" ht="15.6" x14ac:dyDescent="0.3">
      <c r="B550" s="383"/>
    </row>
    <row r="551" spans="2:2" ht="15.6" x14ac:dyDescent="0.3">
      <c r="B551" s="383"/>
    </row>
    <row r="552" spans="2:2" ht="15.6" x14ac:dyDescent="0.3">
      <c r="B552" s="383"/>
    </row>
    <row r="553" spans="2:2" ht="15.6" x14ac:dyDescent="0.3">
      <c r="B553" s="383"/>
    </row>
    <row r="554" spans="2:2" ht="15.6" x14ac:dyDescent="0.3">
      <c r="B554" s="383"/>
    </row>
    <row r="555" spans="2:2" ht="15.6" x14ac:dyDescent="0.3">
      <c r="B555" s="383"/>
    </row>
    <row r="556" spans="2:2" ht="15.6" x14ac:dyDescent="0.3">
      <c r="B556" s="383"/>
    </row>
    <row r="557" spans="2:2" ht="15.6" x14ac:dyDescent="0.3">
      <c r="B557" s="383"/>
    </row>
    <row r="558" spans="2:2" ht="15.6" x14ac:dyDescent="0.3">
      <c r="B558" s="383"/>
    </row>
    <row r="559" spans="2:2" ht="15.6" x14ac:dyDescent="0.3">
      <c r="B559" s="383"/>
    </row>
    <row r="560" spans="2:2" ht="15.6" x14ac:dyDescent="0.3">
      <c r="B560" s="383"/>
    </row>
    <row r="561" spans="2:2" ht="15.6" x14ac:dyDescent="0.3">
      <c r="B561" s="383"/>
    </row>
    <row r="562" spans="2:2" ht="15.6" x14ac:dyDescent="0.3">
      <c r="B562" s="383"/>
    </row>
    <row r="563" spans="2:2" ht="15.6" x14ac:dyDescent="0.3">
      <c r="B563" s="383"/>
    </row>
    <row r="564" spans="2:2" ht="15.6" x14ac:dyDescent="0.3">
      <c r="B564" s="383"/>
    </row>
    <row r="565" spans="2:2" ht="15.6" x14ac:dyDescent="0.3">
      <c r="B565" s="383"/>
    </row>
    <row r="566" spans="2:2" ht="15.6" x14ac:dyDescent="0.3">
      <c r="B566" s="383"/>
    </row>
    <row r="567" spans="2:2" ht="15.6" x14ac:dyDescent="0.3">
      <c r="B567" s="383"/>
    </row>
    <row r="568" spans="2:2" ht="15.6" x14ac:dyDescent="0.3">
      <c r="B568" s="383"/>
    </row>
    <row r="569" spans="2:2" ht="15.6" x14ac:dyDescent="0.3">
      <c r="B569" s="383"/>
    </row>
    <row r="570" spans="2:2" ht="15.6" x14ac:dyDescent="0.3">
      <c r="B570" s="383"/>
    </row>
    <row r="571" spans="2:2" ht="15.6" x14ac:dyDescent="0.3">
      <c r="B571" s="383"/>
    </row>
    <row r="572" spans="2:2" ht="15.6" x14ac:dyDescent="0.3">
      <c r="B572" s="383"/>
    </row>
    <row r="573" spans="2:2" ht="15.6" x14ac:dyDescent="0.3">
      <c r="B573" s="383"/>
    </row>
    <row r="574" spans="2:2" ht="15.6" x14ac:dyDescent="0.3">
      <c r="B574" s="383"/>
    </row>
    <row r="575" spans="2:2" ht="15.6" x14ac:dyDescent="0.3">
      <c r="B575" s="383"/>
    </row>
    <row r="576" spans="2:2" ht="15.6" x14ac:dyDescent="0.3">
      <c r="B576" s="383"/>
    </row>
    <row r="577" spans="2:2" ht="15.6" x14ac:dyDescent="0.3">
      <c r="B577" s="383"/>
    </row>
    <row r="578" spans="2:2" ht="15.6" x14ac:dyDescent="0.3">
      <c r="B578" s="383"/>
    </row>
    <row r="579" spans="2:2" ht="15.6" x14ac:dyDescent="0.3">
      <c r="B579" s="383"/>
    </row>
    <row r="580" spans="2:2" ht="15.6" x14ac:dyDescent="0.3">
      <c r="B580" s="383"/>
    </row>
    <row r="581" spans="2:2" ht="15.6" x14ac:dyDescent="0.3">
      <c r="B581" s="383"/>
    </row>
    <row r="582" spans="2:2" ht="15.6" x14ac:dyDescent="0.3">
      <c r="B582" s="383"/>
    </row>
    <row r="583" spans="2:2" ht="15.6" x14ac:dyDescent="0.3">
      <c r="B583" s="383"/>
    </row>
    <row r="584" spans="2:2" ht="15.6" x14ac:dyDescent="0.3">
      <c r="B584" s="383"/>
    </row>
    <row r="585" spans="2:2" ht="15.6" x14ac:dyDescent="0.3">
      <c r="B585" s="383"/>
    </row>
    <row r="586" spans="2:2" ht="15.6" x14ac:dyDescent="0.3">
      <c r="B586" s="383"/>
    </row>
    <row r="587" spans="2:2" ht="15.6" x14ac:dyDescent="0.3">
      <c r="B587" s="383"/>
    </row>
    <row r="588" spans="2:2" ht="15.6" x14ac:dyDescent="0.3">
      <c r="B588" s="383"/>
    </row>
    <row r="589" spans="2:2" ht="15.6" x14ac:dyDescent="0.3">
      <c r="B589" s="383"/>
    </row>
    <row r="590" spans="2:2" ht="15.6" x14ac:dyDescent="0.3">
      <c r="B590" s="383"/>
    </row>
    <row r="591" spans="2:2" ht="15.6" x14ac:dyDescent="0.3">
      <c r="B591" s="383"/>
    </row>
    <row r="592" spans="2:2" ht="15.6" x14ac:dyDescent="0.3">
      <c r="B592" s="383"/>
    </row>
    <row r="593" spans="2:2" ht="15.6" x14ac:dyDescent="0.3">
      <c r="B593" s="383"/>
    </row>
    <row r="594" spans="2:2" ht="15.6" x14ac:dyDescent="0.3">
      <c r="B594" s="383"/>
    </row>
    <row r="595" spans="2:2" ht="15.6" x14ac:dyDescent="0.3">
      <c r="B595" s="383"/>
    </row>
    <row r="596" spans="2:2" ht="15.6" x14ac:dyDescent="0.3">
      <c r="B596" s="383"/>
    </row>
    <row r="597" spans="2:2" ht="15.6" x14ac:dyDescent="0.3">
      <c r="B597" s="383"/>
    </row>
    <row r="598" spans="2:2" ht="15.6" x14ac:dyDescent="0.3">
      <c r="B598" s="383"/>
    </row>
    <row r="599" spans="2:2" ht="15.6" x14ac:dyDescent="0.3">
      <c r="B599" s="383"/>
    </row>
    <row r="600" spans="2:2" ht="15.6" x14ac:dyDescent="0.3">
      <c r="B600" s="383"/>
    </row>
    <row r="601" spans="2:2" ht="15.6" x14ac:dyDescent="0.3">
      <c r="B601" s="383"/>
    </row>
    <row r="602" spans="2:2" ht="15.6" x14ac:dyDescent="0.3">
      <c r="B602" s="383"/>
    </row>
    <row r="603" spans="2:2" ht="15.6" x14ac:dyDescent="0.3">
      <c r="B603" s="383"/>
    </row>
    <row r="604" spans="2:2" ht="15.6" x14ac:dyDescent="0.3">
      <c r="B604" s="383"/>
    </row>
    <row r="605" spans="2:2" ht="15.6" x14ac:dyDescent="0.3">
      <c r="B605" s="383"/>
    </row>
    <row r="606" spans="2:2" ht="15.6" x14ac:dyDescent="0.3">
      <c r="B606" s="383"/>
    </row>
    <row r="607" spans="2:2" ht="15.6" x14ac:dyDescent="0.3">
      <c r="B607" s="383"/>
    </row>
    <row r="608" spans="2:2" ht="15.6" x14ac:dyDescent="0.3">
      <c r="B608" s="383"/>
    </row>
    <row r="609" spans="2:2" ht="15.6" x14ac:dyDescent="0.3">
      <c r="B609" s="383"/>
    </row>
    <row r="610" spans="2:2" ht="15.6" x14ac:dyDescent="0.3">
      <c r="B610" s="383"/>
    </row>
    <row r="611" spans="2:2" ht="15.6" x14ac:dyDescent="0.3">
      <c r="B611" s="383"/>
    </row>
    <row r="612" spans="2:2" ht="15.6" x14ac:dyDescent="0.3">
      <c r="B612" s="383"/>
    </row>
    <row r="613" spans="2:2" ht="15.6" x14ac:dyDescent="0.3">
      <c r="B613" s="383"/>
    </row>
    <row r="614" spans="2:2" ht="15.6" x14ac:dyDescent="0.3">
      <c r="B614" s="383"/>
    </row>
    <row r="615" spans="2:2" ht="15.6" x14ac:dyDescent="0.3">
      <c r="B615" s="383"/>
    </row>
    <row r="616" spans="2:2" ht="15.6" x14ac:dyDescent="0.3">
      <c r="B616" s="383"/>
    </row>
    <row r="617" spans="2:2" ht="15.6" x14ac:dyDescent="0.3">
      <c r="B617" s="383"/>
    </row>
    <row r="618" spans="2:2" ht="15.6" x14ac:dyDescent="0.3">
      <c r="B618" s="383"/>
    </row>
    <row r="619" spans="2:2" ht="15.6" x14ac:dyDescent="0.3">
      <c r="B619" s="383"/>
    </row>
    <row r="620" spans="2:2" ht="15.6" x14ac:dyDescent="0.3">
      <c r="B620" s="383"/>
    </row>
    <row r="621" spans="2:2" ht="15.6" x14ac:dyDescent="0.3">
      <c r="B621" s="383"/>
    </row>
    <row r="622" spans="2:2" ht="15.6" x14ac:dyDescent="0.3">
      <c r="B622" s="383"/>
    </row>
    <row r="623" spans="2:2" ht="15.6" x14ac:dyDescent="0.3">
      <c r="B623" s="383"/>
    </row>
    <row r="624" spans="2:2" ht="15.6" x14ac:dyDescent="0.3">
      <c r="B624" s="383"/>
    </row>
    <row r="625" spans="2:2" ht="15.6" x14ac:dyDescent="0.3">
      <c r="B625" s="383"/>
    </row>
    <row r="626" spans="2:2" ht="15.6" x14ac:dyDescent="0.3">
      <c r="B626" s="383"/>
    </row>
    <row r="627" spans="2:2" ht="15.6" x14ac:dyDescent="0.3">
      <c r="B627" s="383"/>
    </row>
    <row r="628" spans="2:2" ht="15.6" x14ac:dyDescent="0.3">
      <c r="B628" s="383"/>
    </row>
    <row r="629" spans="2:2" ht="15.6" x14ac:dyDescent="0.3">
      <c r="B629" s="383"/>
    </row>
    <row r="630" spans="2:2" ht="15.6" x14ac:dyDescent="0.3">
      <c r="B630" s="383"/>
    </row>
    <row r="631" spans="2:2" ht="15.6" x14ac:dyDescent="0.3">
      <c r="B631" s="383"/>
    </row>
    <row r="632" spans="2:2" ht="15.6" x14ac:dyDescent="0.3">
      <c r="B632" s="383"/>
    </row>
    <row r="633" spans="2:2" ht="15.6" x14ac:dyDescent="0.3">
      <c r="B633" s="383"/>
    </row>
    <row r="634" spans="2:2" ht="15.6" x14ac:dyDescent="0.3">
      <c r="B634" s="383"/>
    </row>
    <row r="635" spans="2:2" ht="15.6" x14ac:dyDescent="0.3">
      <c r="B635" s="383"/>
    </row>
    <row r="636" spans="2:2" ht="15.6" x14ac:dyDescent="0.3">
      <c r="B636" s="383"/>
    </row>
    <row r="637" spans="2:2" ht="15.6" x14ac:dyDescent="0.3">
      <c r="B637" s="383"/>
    </row>
    <row r="638" spans="2:2" ht="15.6" x14ac:dyDescent="0.3">
      <c r="B638" s="383"/>
    </row>
    <row r="639" spans="2:2" ht="15.6" x14ac:dyDescent="0.3">
      <c r="B639" s="383"/>
    </row>
    <row r="640" spans="2:2" ht="15.6" x14ac:dyDescent="0.3">
      <c r="B640" s="383"/>
    </row>
    <row r="641" spans="2:2" ht="15.6" x14ac:dyDescent="0.3">
      <c r="B641" s="383"/>
    </row>
    <row r="642" spans="2:2" ht="15.6" x14ac:dyDescent="0.3">
      <c r="B642" s="383"/>
    </row>
    <row r="643" spans="2:2" ht="15.6" x14ac:dyDescent="0.3">
      <c r="B643" s="383"/>
    </row>
    <row r="644" spans="2:2" ht="15.6" x14ac:dyDescent="0.3">
      <c r="B644" s="383"/>
    </row>
    <row r="645" spans="2:2" ht="15.6" x14ac:dyDescent="0.3">
      <c r="B645" s="383"/>
    </row>
    <row r="646" spans="2:2" ht="15.6" x14ac:dyDescent="0.3">
      <c r="B646" s="383"/>
    </row>
    <row r="647" spans="2:2" ht="15.6" x14ac:dyDescent="0.3">
      <c r="B647" s="383"/>
    </row>
    <row r="648" spans="2:2" ht="15.6" x14ac:dyDescent="0.3">
      <c r="B648" s="383"/>
    </row>
    <row r="649" spans="2:2" ht="15.6" x14ac:dyDescent="0.3">
      <c r="B649" s="383"/>
    </row>
    <row r="650" spans="2:2" ht="15.6" x14ac:dyDescent="0.3">
      <c r="B650" s="383"/>
    </row>
    <row r="651" spans="2:2" ht="15.6" x14ac:dyDescent="0.3">
      <c r="B651" s="383"/>
    </row>
    <row r="652" spans="2:2" ht="15.6" x14ac:dyDescent="0.3">
      <c r="B652" s="383"/>
    </row>
    <row r="653" spans="2:2" ht="15.6" x14ac:dyDescent="0.3">
      <c r="B653" s="383"/>
    </row>
    <row r="654" spans="2:2" ht="15.6" x14ac:dyDescent="0.3">
      <c r="B654" s="383"/>
    </row>
    <row r="655" spans="2:2" ht="15.6" x14ac:dyDescent="0.3">
      <c r="B655" s="383"/>
    </row>
    <row r="656" spans="2:2" ht="15.6" x14ac:dyDescent="0.3">
      <c r="B656" s="383"/>
    </row>
    <row r="657" spans="2:2" ht="15.6" x14ac:dyDescent="0.3">
      <c r="B657" s="383"/>
    </row>
    <row r="658" spans="2:2" ht="15.6" x14ac:dyDescent="0.3">
      <c r="B658" s="383"/>
    </row>
    <row r="659" spans="2:2" ht="15.6" x14ac:dyDescent="0.3">
      <c r="B659" s="383"/>
    </row>
    <row r="660" spans="2:2" ht="15.6" x14ac:dyDescent="0.3">
      <c r="B660" s="383"/>
    </row>
    <row r="661" spans="2:2" ht="15.6" x14ac:dyDescent="0.3">
      <c r="B661" s="383"/>
    </row>
    <row r="662" spans="2:2" ht="15.6" x14ac:dyDescent="0.3">
      <c r="B662" s="383"/>
    </row>
    <row r="663" spans="2:2" ht="15.6" x14ac:dyDescent="0.3">
      <c r="B663" s="383"/>
    </row>
    <row r="664" spans="2:2" ht="15.6" x14ac:dyDescent="0.3">
      <c r="B664" s="383"/>
    </row>
    <row r="665" spans="2:2" ht="15.6" x14ac:dyDescent="0.3">
      <c r="B665" s="383"/>
    </row>
    <row r="666" spans="2:2" ht="15.6" x14ac:dyDescent="0.3">
      <c r="B666" s="383"/>
    </row>
    <row r="667" spans="2:2" ht="15.6" x14ac:dyDescent="0.3">
      <c r="B667" s="383"/>
    </row>
    <row r="668" spans="2:2" ht="15.6" x14ac:dyDescent="0.3">
      <c r="B668" s="383"/>
    </row>
    <row r="669" spans="2:2" ht="15.6" x14ac:dyDescent="0.3">
      <c r="B669" s="383"/>
    </row>
    <row r="670" spans="2:2" ht="15.6" x14ac:dyDescent="0.3">
      <c r="B670" s="383"/>
    </row>
    <row r="671" spans="2:2" ht="15.6" x14ac:dyDescent="0.3">
      <c r="B671" s="383"/>
    </row>
    <row r="672" spans="2:2" ht="15.6" x14ac:dyDescent="0.3">
      <c r="B672" s="383"/>
    </row>
    <row r="673" spans="2:2" ht="15.6" x14ac:dyDescent="0.3">
      <c r="B673" s="383"/>
    </row>
    <row r="674" spans="2:2" ht="15.6" x14ac:dyDescent="0.3">
      <c r="B674" s="383"/>
    </row>
    <row r="675" spans="2:2" ht="15.6" x14ac:dyDescent="0.3">
      <c r="B675" s="383"/>
    </row>
    <row r="676" spans="2:2" ht="15.6" x14ac:dyDescent="0.3">
      <c r="B676" s="383"/>
    </row>
    <row r="677" spans="2:2" ht="15.6" x14ac:dyDescent="0.3">
      <c r="B677" s="383"/>
    </row>
    <row r="678" spans="2:2" ht="15.6" x14ac:dyDescent="0.3">
      <c r="B678" s="383"/>
    </row>
    <row r="679" spans="2:2" ht="15.6" x14ac:dyDescent="0.3">
      <c r="B679" s="383"/>
    </row>
    <row r="680" spans="2:2" ht="15.6" x14ac:dyDescent="0.3">
      <c r="B680" s="383"/>
    </row>
    <row r="681" spans="2:2" ht="15.6" x14ac:dyDescent="0.3">
      <c r="B681" s="383"/>
    </row>
    <row r="682" spans="2:2" ht="15.6" x14ac:dyDescent="0.3">
      <c r="B682" s="383"/>
    </row>
    <row r="683" spans="2:2" ht="15.6" x14ac:dyDescent="0.3">
      <c r="B683" s="383"/>
    </row>
    <row r="684" spans="2:2" ht="15.6" x14ac:dyDescent="0.3">
      <c r="B684" s="383"/>
    </row>
    <row r="685" spans="2:2" ht="15.6" x14ac:dyDescent="0.3">
      <c r="B685" s="383"/>
    </row>
    <row r="686" spans="2:2" ht="15.6" x14ac:dyDescent="0.3">
      <c r="B686" s="383"/>
    </row>
    <row r="687" spans="2:2" ht="15.6" x14ac:dyDescent="0.3">
      <c r="B687" s="383"/>
    </row>
    <row r="688" spans="2:2" ht="15.6" x14ac:dyDescent="0.3">
      <c r="B688" s="383"/>
    </row>
    <row r="689" spans="2:2" ht="15.6" x14ac:dyDescent="0.3">
      <c r="B689" s="383"/>
    </row>
    <row r="690" spans="2:2" ht="15.6" x14ac:dyDescent="0.3">
      <c r="B690" s="383"/>
    </row>
    <row r="691" spans="2:2" ht="15.6" x14ac:dyDescent="0.3">
      <c r="B691" s="383"/>
    </row>
    <row r="692" spans="2:2" ht="15.6" x14ac:dyDescent="0.3">
      <c r="B692" s="383"/>
    </row>
    <row r="693" spans="2:2" ht="15.6" x14ac:dyDescent="0.3">
      <c r="B693" s="383"/>
    </row>
    <row r="694" spans="2:2" ht="15.6" x14ac:dyDescent="0.3">
      <c r="B694" s="383"/>
    </row>
    <row r="695" spans="2:2" ht="15.6" x14ac:dyDescent="0.3">
      <c r="B695" s="383"/>
    </row>
    <row r="696" spans="2:2" ht="15.6" x14ac:dyDescent="0.3">
      <c r="B696" s="383"/>
    </row>
    <row r="697" spans="2:2" ht="15.6" x14ac:dyDescent="0.3">
      <c r="B697" s="383"/>
    </row>
    <row r="698" spans="2:2" ht="15.6" x14ac:dyDescent="0.3">
      <c r="B698" s="383"/>
    </row>
    <row r="699" spans="2:2" ht="15.6" x14ac:dyDescent="0.3">
      <c r="B699" s="383"/>
    </row>
    <row r="700" spans="2:2" ht="15.6" x14ac:dyDescent="0.3">
      <c r="B700" s="383"/>
    </row>
    <row r="701" spans="2:2" ht="15.6" x14ac:dyDescent="0.3">
      <c r="B701" s="383"/>
    </row>
    <row r="702" spans="2:2" ht="15.6" x14ac:dyDescent="0.3">
      <c r="B702" s="383"/>
    </row>
    <row r="703" spans="2:2" ht="15.6" x14ac:dyDescent="0.3">
      <c r="B703" s="383"/>
    </row>
    <row r="704" spans="2:2" ht="15.6" x14ac:dyDescent="0.3">
      <c r="B704" s="383"/>
    </row>
    <row r="705" spans="2:2" ht="15.6" x14ac:dyDescent="0.3">
      <c r="B705" s="383"/>
    </row>
    <row r="706" spans="2:2" ht="15.6" x14ac:dyDescent="0.3">
      <c r="B706" s="383"/>
    </row>
    <row r="707" spans="2:2" ht="15.6" x14ac:dyDescent="0.3">
      <c r="B707" s="383"/>
    </row>
    <row r="708" spans="2:2" ht="15.6" x14ac:dyDescent="0.3">
      <c r="B708" s="383"/>
    </row>
    <row r="709" spans="2:2" ht="15.6" x14ac:dyDescent="0.3">
      <c r="B709" s="383"/>
    </row>
    <row r="710" spans="2:2" ht="15.6" x14ac:dyDescent="0.3">
      <c r="B710" s="383"/>
    </row>
    <row r="711" spans="2:2" ht="15.6" x14ac:dyDescent="0.3">
      <c r="B711" s="383"/>
    </row>
    <row r="712" spans="2:2" ht="15.6" x14ac:dyDescent="0.3">
      <c r="B712" s="383"/>
    </row>
    <row r="713" spans="2:2" ht="15.6" x14ac:dyDescent="0.3">
      <c r="B713" s="383"/>
    </row>
    <row r="714" spans="2:2" ht="15.6" x14ac:dyDescent="0.3">
      <c r="B714" s="383"/>
    </row>
    <row r="715" spans="2:2" ht="15.6" x14ac:dyDescent="0.3">
      <c r="B715" s="383"/>
    </row>
    <row r="716" spans="2:2" ht="15.6" x14ac:dyDescent="0.3">
      <c r="B716" s="383"/>
    </row>
    <row r="717" spans="2:2" ht="15.6" x14ac:dyDescent="0.3">
      <c r="B717" s="383"/>
    </row>
    <row r="718" spans="2:2" ht="15.6" x14ac:dyDescent="0.3">
      <c r="B718" s="383"/>
    </row>
    <row r="719" spans="2:2" ht="15.6" x14ac:dyDescent="0.3">
      <c r="B719" s="383"/>
    </row>
    <row r="720" spans="2:2" ht="15.6" x14ac:dyDescent="0.3">
      <c r="B720" s="383"/>
    </row>
    <row r="721" spans="2:2" ht="15.6" x14ac:dyDescent="0.3">
      <c r="B721" s="383"/>
    </row>
    <row r="722" spans="2:2" ht="15.6" x14ac:dyDescent="0.3">
      <c r="B722" s="383"/>
    </row>
    <row r="723" spans="2:2" ht="15.6" x14ac:dyDescent="0.3">
      <c r="B723" s="383"/>
    </row>
    <row r="724" spans="2:2" ht="15.6" x14ac:dyDescent="0.3">
      <c r="B724" s="383"/>
    </row>
    <row r="725" spans="2:2" ht="15.6" x14ac:dyDescent="0.3">
      <c r="B725" s="383"/>
    </row>
    <row r="726" spans="2:2" ht="15.6" x14ac:dyDescent="0.3">
      <c r="B726" s="383"/>
    </row>
    <row r="727" spans="2:2" ht="15.6" x14ac:dyDescent="0.3">
      <c r="B727" s="383"/>
    </row>
    <row r="728" spans="2:2" ht="15.6" x14ac:dyDescent="0.3">
      <c r="B728" s="383"/>
    </row>
    <row r="729" spans="2:2" ht="15.6" x14ac:dyDescent="0.3">
      <c r="B729" s="383"/>
    </row>
    <row r="730" spans="2:2" ht="15.6" x14ac:dyDescent="0.3">
      <c r="B730" s="383"/>
    </row>
    <row r="731" spans="2:2" ht="15.6" x14ac:dyDescent="0.3">
      <c r="B731" s="383"/>
    </row>
    <row r="732" spans="2:2" ht="15.6" x14ac:dyDescent="0.3">
      <c r="B732" s="383"/>
    </row>
    <row r="733" spans="2:2" ht="15.6" x14ac:dyDescent="0.3">
      <c r="B733" s="383"/>
    </row>
    <row r="734" spans="2:2" ht="15.6" x14ac:dyDescent="0.3">
      <c r="B734" s="383"/>
    </row>
    <row r="735" spans="2:2" ht="15.6" x14ac:dyDescent="0.3">
      <c r="B735" s="383"/>
    </row>
    <row r="736" spans="2:2" ht="15.6" x14ac:dyDescent="0.3">
      <c r="B736" s="383"/>
    </row>
    <row r="737" spans="2:2" ht="15.6" x14ac:dyDescent="0.3">
      <c r="B737" s="383"/>
    </row>
    <row r="738" spans="2:2" ht="15.6" x14ac:dyDescent="0.3">
      <c r="B738" s="383"/>
    </row>
    <row r="739" spans="2:2" ht="15.6" x14ac:dyDescent="0.3">
      <c r="B739" s="383"/>
    </row>
    <row r="740" spans="2:2" ht="15.6" x14ac:dyDescent="0.3">
      <c r="B740" s="383"/>
    </row>
    <row r="741" spans="2:2" ht="15.6" x14ac:dyDescent="0.3">
      <c r="B741" s="383"/>
    </row>
    <row r="742" spans="2:2" ht="15.6" x14ac:dyDescent="0.3">
      <c r="B742" s="383"/>
    </row>
    <row r="743" spans="2:2" ht="15.6" x14ac:dyDescent="0.3">
      <c r="B743" s="383"/>
    </row>
    <row r="744" spans="2:2" ht="15.6" x14ac:dyDescent="0.3">
      <c r="B744" s="383"/>
    </row>
    <row r="745" spans="2:2" ht="15.6" x14ac:dyDescent="0.3">
      <c r="B745" s="383"/>
    </row>
    <row r="746" spans="2:2" ht="15.6" x14ac:dyDescent="0.3">
      <c r="B746" s="383"/>
    </row>
    <row r="747" spans="2:2" ht="15.6" x14ac:dyDescent="0.3">
      <c r="B747" s="383"/>
    </row>
    <row r="748" spans="2:2" ht="15.6" x14ac:dyDescent="0.3">
      <c r="B748" s="383"/>
    </row>
    <row r="749" spans="2:2" ht="15.6" x14ac:dyDescent="0.3">
      <c r="B749" s="383"/>
    </row>
    <row r="750" spans="2:2" ht="15.6" x14ac:dyDescent="0.3">
      <c r="B750" s="383"/>
    </row>
    <row r="751" spans="2:2" ht="15.6" x14ac:dyDescent="0.3">
      <c r="B751" s="383"/>
    </row>
    <row r="752" spans="2:2" ht="15.6" x14ac:dyDescent="0.3">
      <c r="B752" s="383"/>
    </row>
    <row r="753" spans="2:2" ht="15.6" x14ac:dyDescent="0.3">
      <c r="B753" s="383"/>
    </row>
    <row r="754" spans="2:2" ht="15.6" x14ac:dyDescent="0.3">
      <c r="B754" s="383"/>
    </row>
    <row r="755" spans="2:2" ht="15.6" x14ac:dyDescent="0.3">
      <c r="B755" s="383"/>
    </row>
    <row r="756" spans="2:2" ht="15.6" x14ac:dyDescent="0.3">
      <c r="B756" s="383"/>
    </row>
    <row r="757" spans="2:2" ht="15.6" x14ac:dyDescent="0.3">
      <c r="B757" s="383"/>
    </row>
    <row r="758" spans="2:2" ht="15.6" x14ac:dyDescent="0.3">
      <c r="B758" s="383"/>
    </row>
    <row r="759" spans="2:2" ht="15.6" x14ac:dyDescent="0.3">
      <c r="B759" s="383"/>
    </row>
    <row r="760" spans="2:2" ht="15.6" x14ac:dyDescent="0.3">
      <c r="B760" s="383"/>
    </row>
    <row r="761" spans="2:2" ht="15.6" x14ac:dyDescent="0.3">
      <c r="B761" s="383"/>
    </row>
    <row r="762" spans="2:2" ht="15.6" x14ac:dyDescent="0.3">
      <c r="B762" s="383"/>
    </row>
    <row r="763" spans="2:2" ht="15.6" x14ac:dyDescent="0.3">
      <c r="B763" s="383"/>
    </row>
    <row r="764" spans="2:2" ht="15.6" x14ac:dyDescent="0.3">
      <c r="B764" s="383"/>
    </row>
  </sheetData>
  <mergeCells count="13">
    <mergeCell ref="A1:C1"/>
    <mergeCell ref="A2:C2"/>
    <mergeCell ref="I6:I7"/>
    <mergeCell ref="J6:J7"/>
    <mergeCell ref="A4:J4"/>
    <mergeCell ref="A6:A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6640625" defaultRowHeight="15.75" customHeight="1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6640625" defaultRowHeight="15.75" customHeight="1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42"/>
  <sheetViews>
    <sheetView workbookViewId="0"/>
  </sheetViews>
  <sheetFormatPr defaultColWidth="12.6640625" defaultRowHeight="15.75" customHeight="1" x14ac:dyDescent="0.25"/>
  <cols>
    <col min="1" max="1" width="9.44140625" customWidth="1"/>
    <col min="2" max="3" width="9.33203125" customWidth="1"/>
    <col min="4" max="4" width="8.88671875" customWidth="1"/>
    <col min="5" max="5" width="10.109375" customWidth="1"/>
    <col min="6" max="6" width="8.109375" customWidth="1"/>
    <col min="7" max="7" width="8.6640625" customWidth="1"/>
    <col min="8" max="8" width="8.44140625" customWidth="1"/>
    <col min="9" max="9" width="10" customWidth="1"/>
    <col min="10" max="10" width="5.77734375" customWidth="1"/>
    <col min="11" max="11" width="6.21875" customWidth="1"/>
  </cols>
  <sheetData>
    <row r="1" spans="1:24" x14ac:dyDescent="0.25">
      <c r="A1" s="1" t="s">
        <v>0</v>
      </c>
    </row>
    <row r="2" spans="1:24" x14ac:dyDescent="0.25">
      <c r="A2" s="1" t="s">
        <v>1</v>
      </c>
    </row>
    <row r="4" spans="1:24" x14ac:dyDescent="0.25">
      <c r="B4" s="1" t="s">
        <v>2</v>
      </c>
    </row>
    <row r="5" spans="1:24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25">
      <c r="A6" s="347" t="s">
        <v>4</v>
      </c>
      <c r="B6" s="347" t="s">
        <v>5</v>
      </c>
      <c r="C6" s="347" t="s">
        <v>6</v>
      </c>
      <c r="D6" s="346" t="s">
        <v>126</v>
      </c>
      <c r="E6" s="344"/>
      <c r="F6" s="344"/>
      <c r="G6" s="344"/>
      <c r="H6" s="344"/>
      <c r="I6" s="345"/>
      <c r="J6" s="5"/>
      <c r="K6" s="5"/>
      <c r="L6" s="19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x14ac:dyDescent="0.25">
      <c r="A7" s="343"/>
      <c r="B7" s="343"/>
      <c r="C7" s="343"/>
      <c r="D7" s="20">
        <v>44843</v>
      </c>
      <c r="E7" s="4" t="s">
        <v>8</v>
      </c>
      <c r="F7" s="20">
        <v>44780</v>
      </c>
      <c r="G7" s="4" t="s">
        <v>8</v>
      </c>
      <c r="H7" s="20">
        <v>44717</v>
      </c>
      <c r="I7" s="4" t="s">
        <v>8</v>
      </c>
      <c r="J7" s="4" t="s">
        <v>124</v>
      </c>
      <c r="K7" s="4" t="s">
        <v>8</v>
      </c>
      <c r="L7" s="19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25">
      <c r="A8" s="4">
        <v>1</v>
      </c>
      <c r="B8" s="4" t="s">
        <v>65</v>
      </c>
      <c r="C8" s="4">
        <v>28</v>
      </c>
      <c r="D8" s="10">
        <v>18</v>
      </c>
      <c r="E8" s="17">
        <f t="shared" ref="E8:E14" si="0">D8/C8</f>
        <v>0.6428571428571429</v>
      </c>
      <c r="F8" s="10">
        <v>7</v>
      </c>
      <c r="G8" s="17">
        <f t="shared" ref="G8:G14" si="1">F8/C8</f>
        <v>0.25</v>
      </c>
      <c r="H8" s="10">
        <v>3</v>
      </c>
      <c r="I8" s="17">
        <f t="shared" ref="I8:I14" si="2">H8/C8</f>
        <v>0.10714285714285714</v>
      </c>
      <c r="J8" s="21"/>
      <c r="K8" s="21"/>
      <c r="L8" s="22">
        <f t="shared" ref="L8:L14" si="3">E8+G8+I8</f>
        <v>1</v>
      </c>
    </row>
    <row r="9" spans="1:24" x14ac:dyDescent="0.25">
      <c r="A9" s="4">
        <v>2</v>
      </c>
      <c r="B9" s="4" t="s">
        <v>66</v>
      </c>
      <c r="C9" s="11">
        <v>25</v>
      </c>
      <c r="D9" s="10">
        <v>19</v>
      </c>
      <c r="E9" s="17">
        <f t="shared" si="0"/>
        <v>0.76</v>
      </c>
      <c r="F9" s="10">
        <v>3</v>
      </c>
      <c r="G9" s="17">
        <f t="shared" si="1"/>
        <v>0.12</v>
      </c>
      <c r="H9" s="10">
        <v>3</v>
      </c>
      <c r="I9" s="17">
        <f t="shared" si="2"/>
        <v>0.12</v>
      </c>
      <c r="J9" s="21"/>
      <c r="K9" s="21"/>
      <c r="L9" s="22">
        <f t="shared" si="3"/>
        <v>1</v>
      </c>
    </row>
    <row r="10" spans="1:24" x14ac:dyDescent="0.25">
      <c r="A10" s="4">
        <v>3</v>
      </c>
      <c r="B10" s="4" t="s">
        <v>67</v>
      </c>
      <c r="C10" s="11">
        <v>27</v>
      </c>
      <c r="D10" s="10">
        <v>9</v>
      </c>
      <c r="E10" s="17">
        <f t="shared" si="0"/>
        <v>0.33333333333333331</v>
      </c>
      <c r="F10" s="10">
        <v>8</v>
      </c>
      <c r="G10" s="17">
        <f t="shared" si="1"/>
        <v>0.29629629629629628</v>
      </c>
      <c r="H10" s="10">
        <v>10</v>
      </c>
      <c r="I10" s="17">
        <f t="shared" si="2"/>
        <v>0.37037037037037035</v>
      </c>
      <c r="J10" s="21"/>
      <c r="K10" s="21"/>
      <c r="L10" s="22">
        <f t="shared" si="3"/>
        <v>0.99999999999999989</v>
      </c>
    </row>
    <row r="11" spans="1:24" x14ac:dyDescent="0.25">
      <c r="A11" s="4">
        <v>4</v>
      </c>
      <c r="B11" s="4" t="s">
        <v>68</v>
      </c>
      <c r="C11" s="11">
        <v>28</v>
      </c>
      <c r="D11" s="10">
        <v>22</v>
      </c>
      <c r="E11" s="17">
        <f t="shared" si="0"/>
        <v>0.7857142857142857</v>
      </c>
      <c r="F11" s="10">
        <v>4</v>
      </c>
      <c r="G11" s="17">
        <f t="shared" si="1"/>
        <v>0.14285714285714285</v>
      </c>
      <c r="H11" s="10">
        <v>2</v>
      </c>
      <c r="I11" s="17">
        <f t="shared" si="2"/>
        <v>7.1428571428571425E-2</v>
      </c>
      <c r="J11" s="21"/>
      <c r="K11" s="21"/>
      <c r="L11" s="22">
        <f t="shared" si="3"/>
        <v>1</v>
      </c>
    </row>
    <row r="12" spans="1:24" x14ac:dyDescent="0.25">
      <c r="A12" s="4">
        <v>5</v>
      </c>
      <c r="B12" s="4" t="s">
        <v>69</v>
      </c>
      <c r="C12" s="11">
        <v>27</v>
      </c>
      <c r="D12" s="10">
        <v>26</v>
      </c>
      <c r="E12" s="17">
        <f t="shared" si="0"/>
        <v>0.96296296296296291</v>
      </c>
      <c r="F12" s="10">
        <v>0</v>
      </c>
      <c r="G12" s="17">
        <f t="shared" si="1"/>
        <v>0</v>
      </c>
      <c r="H12" s="10">
        <v>1</v>
      </c>
      <c r="I12" s="17">
        <f t="shared" si="2"/>
        <v>3.7037037037037035E-2</v>
      </c>
      <c r="J12" s="21"/>
      <c r="K12" s="21"/>
      <c r="L12" s="22">
        <f t="shared" si="3"/>
        <v>1</v>
      </c>
    </row>
    <row r="13" spans="1:24" x14ac:dyDescent="0.25">
      <c r="A13" s="4">
        <v>6</v>
      </c>
      <c r="B13" s="4" t="s">
        <v>70</v>
      </c>
      <c r="C13" s="11">
        <v>27</v>
      </c>
      <c r="D13" s="10">
        <v>7</v>
      </c>
      <c r="E13" s="17">
        <f t="shared" si="0"/>
        <v>0.25925925925925924</v>
      </c>
      <c r="F13" s="10">
        <v>7</v>
      </c>
      <c r="G13" s="17">
        <f t="shared" si="1"/>
        <v>0.25925925925925924</v>
      </c>
      <c r="H13" s="10">
        <v>13</v>
      </c>
      <c r="I13" s="17">
        <f t="shared" si="2"/>
        <v>0.48148148148148145</v>
      </c>
      <c r="J13" s="21"/>
      <c r="K13" s="21"/>
      <c r="L13" s="22">
        <f t="shared" si="3"/>
        <v>1</v>
      </c>
    </row>
    <row r="14" spans="1:24" x14ac:dyDescent="0.25">
      <c r="A14" s="7" t="s">
        <v>56</v>
      </c>
      <c r="B14" s="12"/>
      <c r="C14" s="12">
        <f t="shared" ref="C14:D14" si="4">SUM(C8:C13)</f>
        <v>162</v>
      </c>
      <c r="D14" s="16">
        <f t="shared" si="4"/>
        <v>101</v>
      </c>
      <c r="E14" s="18">
        <f t="shared" si="0"/>
        <v>0.62345679012345678</v>
      </c>
      <c r="F14" s="16">
        <f>SUM(F8:F13)</f>
        <v>29</v>
      </c>
      <c r="G14" s="18">
        <f t="shared" si="1"/>
        <v>0.17901234567901234</v>
      </c>
      <c r="H14" s="16">
        <f>SUM(H8:H13)</f>
        <v>32</v>
      </c>
      <c r="I14" s="18">
        <f t="shared" si="2"/>
        <v>0.19753086419753085</v>
      </c>
      <c r="J14" s="23"/>
      <c r="K14" s="23"/>
      <c r="L14" s="22">
        <f t="shared" si="3"/>
        <v>1</v>
      </c>
    </row>
    <row r="15" spans="1:24" x14ac:dyDescent="0.25">
      <c r="A15" s="348"/>
      <c r="B15" s="344"/>
      <c r="C15" s="344"/>
      <c r="D15" s="344"/>
      <c r="E15" s="344"/>
      <c r="F15" s="344"/>
      <c r="G15" s="344"/>
      <c r="H15" s="344"/>
      <c r="I15" s="345"/>
      <c r="J15" s="21"/>
      <c r="K15" s="21"/>
      <c r="L15" s="6"/>
    </row>
    <row r="16" spans="1:24" x14ac:dyDescent="0.25">
      <c r="A16" s="4">
        <v>1</v>
      </c>
      <c r="B16" s="4" t="s">
        <v>58</v>
      </c>
      <c r="C16" s="4">
        <v>33</v>
      </c>
      <c r="D16" s="10">
        <v>23</v>
      </c>
      <c r="E16" s="17">
        <f t="shared" ref="E16:E21" si="5">D16/C16</f>
        <v>0.69696969696969702</v>
      </c>
      <c r="F16" s="10">
        <v>10</v>
      </c>
      <c r="G16" s="17">
        <f t="shared" ref="G16:G21" si="6">F16/C16</f>
        <v>0.30303030303030304</v>
      </c>
      <c r="H16" s="10"/>
      <c r="I16" s="17">
        <f t="shared" ref="I16:I21" si="7">H16/C16</f>
        <v>0</v>
      </c>
      <c r="J16" s="21"/>
      <c r="K16" s="21"/>
      <c r="L16" s="22">
        <f t="shared" ref="L16:L21" si="8">E16+G16+I16</f>
        <v>1</v>
      </c>
    </row>
    <row r="17" spans="1:12" x14ac:dyDescent="0.25">
      <c r="A17" s="4">
        <v>2</v>
      </c>
      <c r="B17" s="4" t="s">
        <v>59</v>
      </c>
      <c r="C17" s="11">
        <v>32</v>
      </c>
      <c r="D17" s="10">
        <v>25</v>
      </c>
      <c r="E17" s="17">
        <f t="shared" si="5"/>
        <v>0.78125</v>
      </c>
      <c r="F17" s="10">
        <v>6</v>
      </c>
      <c r="G17" s="17">
        <f t="shared" si="6"/>
        <v>0.1875</v>
      </c>
      <c r="H17" s="10">
        <v>1</v>
      </c>
      <c r="I17" s="17">
        <f t="shared" si="7"/>
        <v>3.125E-2</v>
      </c>
      <c r="J17" s="21"/>
      <c r="K17" s="21"/>
      <c r="L17" s="22">
        <f t="shared" si="8"/>
        <v>1</v>
      </c>
    </row>
    <row r="18" spans="1:12" x14ac:dyDescent="0.25">
      <c r="A18" s="4">
        <v>3</v>
      </c>
      <c r="B18" s="4" t="s">
        <v>60</v>
      </c>
      <c r="C18" s="11">
        <v>32</v>
      </c>
      <c r="D18" s="10">
        <v>10</v>
      </c>
      <c r="E18" s="17">
        <f t="shared" si="5"/>
        <v>0.3125</v>
      </c>
      <c r="F18" s="10">
        <v>15</v>
      </c>
      <c r="G18" s="17">
        <f t="shared" si="6"/>
        <v>0.46875</v>
      </c>
      <c r="H18" s="10">
        <v>7</v>
      </c>
      <c r="I18" s="17">
        <f t="shared" si="7"/>
        <v>0.21875</v>
      </c>
      <c r="J18" s="21"/>
      <c r="K18" s="21"/>
      <c r="L18" s="22">
        <f t="shared" si="8"/>
        <v>1</v>
      </c>
    </row>
    <row r="19" spans="1:12" x14ac:dyDescent="0.25">
      <c r="A19" s="4">
        <v>4</v>
      </c>
      <c r="B19" s="4" t="s">
        <v>61</v>
      </c>
      <c r="C19" s="11">
        <v>28</v>
      </c>
      <c r="D19" s="10">
        <v>22</v>
      </c>
      <c r="E19" s="17">
        <f t="shared" si="5"/>
        <v>0.7857142857142857</v>
      </c>
      <c r="F19" s="10">
        <v>6</v>
      </c>
      <c r="G19" s="17">
        <f t="shared" si="6"/>
        <v>0.21428571428571427</v>
      </c>
      <c r="H19" s="10"/>
      <c r="I19" s="17">
        <f t="shared" si="7"/>
        <v>0</v>
      </c>
      <c r="J19" s="21"/>
      <c r="K19" s="21"/>
      <c r="L19" s="22">
        <f t="shared" si="8"/>
        <v>1</v>
      </c>
    </row>
    <row r="20" spans="1:12" x14ac:dyDescent="0.25">
      <c r="A20" s="4">
        <v>5</v>
      </c>
      <c r="B20" s="4" t="s">
        <v>62</v>
      </c>
      <c r="C20" s="11">
        <v>33</v>
      </c>
      <c r="D20" s="10">
        <v>25</v>
      </c>
      <c r="E20" s="17">
        <f t="shared" si="5"/>
        <v>0.75757575757575757</v>
      </c>
      <c r="F20" s="10">
        <v>6</v>
      </c>
      <c r="G20" s="17">
        <f t="shared" si="6"/>
        <v>0.18181818181818182</v>
      </c>
      <c r="H20" s="10">
        <v>2</v>
      </c>
      <c r="I20" s="17">
        <f t="shared" si="7"/>
        <v>6.0606060606060608E-2</v>
      </c>
      <c r="J20" s="21"/>
      <c r="K20" s="21"/>
      <c r="L20" s="22">
        <f t="shared" si="8"/>
        <v>1</v>
      </c>
    </row>
    <row r="21" spans="1:12" x14ac:dyDescent="0.25">
      <c r="A21" s="349" t="s">
        <v>56</v>
      </c>
      <c r="B21" s="345"/>
      <c r="C21" s="16">
        <f t="shared" ref="C21:D21" si="9">SUM(C16:C20)</f>
        <v>158</v>
      </c>
      <c r="D21" s="16">
        <f t="shared" si="9"/>
        <v>105</v>
      </c>
      <c r="E21" s="18">
        <f t="shared" si="5"/>
        <v>0.66455696202531644</v>
      </c>
      <c r="F21" s="16">
        <f>SUM(F16:F20)</f>
        <v>43</v>
      </c>
      <c r="G21" s="18">
        <f t="shared" si="6"/>
        <v>0.27215189873417722</v>
      </c>
      <c r="H21" s="16">
        <f>SUM(H16:H20)</f>
        <v>10</v>
      </c>
      <c r="I21" s="18">
        <f t="shared" si="7"/>
        <v>6.3291139240506333E-2</v>
      </c>
      <c r="J21" s="23"/>
      <c r="K21" s="23"/>
      <c r="L21" s="22">
        <f t="shared" si="8"/>
        <v>1</v>
      </c>
    </row>
    <row r="22" spans="1:12" x14ac:dyDescent="0.25">
      <c r="A22" s="350"/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6"/>
    </row>
    <row r="23" spans="1:12" x14ac:dyDescent="0.25">
      <c r="A23" s="4">
        <v>1</v>
      </c>
      <c r="B23" s="4" t="s">
        <v>10</v>
      </c>
      <c r="C23" s="14">
        <v>32</v>
      </c>
      <c r="D23" s="4">
        <v>25</v>
      </c>
      <c r="E23" s="17">
        <f t="shared" ref="E23:E30" si="10">D23/C23</f>
        <v>0.78125</v>
      </c>
      <c r="F23" s="4">
        <v>7</v>
      </c>
      <c r="G23" s="17">
        <f t="shared" ref="G23:G30" si="11">F23/C23</f>
        <v>0.21875</v>
      </c>
      <c r="H23" s="10"/>
      <c r="I23" s="17">
        <f t="shared" ref="I23:I30" si="12">H23/C23</f>
        <v>0</v>
      </c>
      <c r="J23" s="21"/>
      <c r="K23" s="21"/>
      <c r="L23" s="22">
        <f t="shared" ref="L23:L30" si="13">E23+G23+I23</f>
        <v>1</v>
      </c>
    </row>
    <row r="24" spans="1:12" x14ac:dyDescent="0.25">
      <c r="A24" s="4">
        <v>2</v>
      </c>
      <c r="B24" s="4" t="s">
        <v>12</v>
      </c>
      <c r="C24" s="15">
        <v>32</v>
      </c>
      <c r="D24" s="4">
        <v>28</v>
      </c>
      <c r="E24" s="17">
        <f t="shared" si="10"/>
        <v>0.875</v>
      </c>
      <c r="F24" s="4">
        <v>4</v>
      </c>
      <c r="G24" s="17">
        <f t="shared" si="11"/>
        <v>0.125</v>
      </c>
      <c r="H24" s="10"/>
      <c r="I24" s="17">
        <f t="shared" si="12"/>
        <v>0</v>
      </c>
      <c r="J24" s="21"/>
      <c r="K24" s="21"/>
      <c r="L24" s="22">
        <f t="shared" si="13"/>
        <v>1</v>
      </c>
    </row>
    <row r="25" spans="1:12" x14ac:dyDescent="0.25">
      <c r="A25" s="4">
        <v>3</v>
      </c>
      <c r="B25" s="4" t="s">
        <v>13</v>
      </c>
      <c r="C25" s="15">
        <v>32</v>
      </c>
      <c r="D25" s="4">
        <v>19</v>
      </c>
      <c r="E25" s="17">
        <f t="shared" si="10"/>
        <v>0.59375</v>
      </c>
      <c r="F25" s="4">
        <v>12</v>
      </c>
      <c r="G25" s="17">
        <f t="shared" si="11"/>
        <v>0.375</v>
      </c>
      <c r="H25" s="10">
        <v>1</v>
      </c>
      <c r="I25" s="17">
        <f t="shared" si="12"/>
        <v>3.125E-2</v>
      </c>
      <c r="J25" s="21"/>
      <c r="K25" s="21"/>
      <c r="L25" s="22">
        <f t="shared" si="13"/>
        <v>1</v>
      </c>
    </row>
    <row r="26" spans="1:12" x14ac:dyDescent="0.25">
      <c r="A26" s="4">
        <v>4</v>
      </c>
      <c r="B26" s="4" t="s">
        <v>16</v>
      </c>
      <c r="C26" s="15">
        <v>29</v>
      </c>
      <c r="D26" s="4">
        <v>26</v>
      </c>
      <c r="E26" s="17">
        <f t="shared" si="10"/>
        <v>0.89655172413793105</v>
      </c>
      <c r="F26" s="4">
        <v>3</v>
      </c>
      <c r="G26" s="17">
        <f t="shared" si="11"/>
        <v>0.10344827586206896</v>
      </c>
      <c r="H26" s="10"/>
      <c r="I26" s="17">
        <f t="shared" si="12"/>
        <v>0</v>
      </c>
      <c r="J26" s="21"/>
      <c r="K26" s="21"/>
      <c r="L26" s="22">
        <f t="shared" si="13"/>
        <v>1</v>
      </c>
    </row>
    <row r="27" spans="1:12" x14ac:dyDescent="0.25">
      <c r="A27" s="4">
        <v>5</v>
      </c>
      <c r="B27" s="4" t="s">
        <v>17</v>
      </c>
      <c r="C27" s="15">
        <v>31</v>
      </c>
      <c r="D27" s="4">
        <v>23</v>
      </c>
      <c r="E27" s="17">
        <f t="shared" si="10"/>
        <v>0.74193548387096775</v>
      </c>
      <c r="F27" s="4">
        <v>8</v>
      </c>
      <c r="G27" s="17">
        <f t="shared" si="11"/>
        <v>0.25806451612903225</v>
      </c>
      <c r="H27" s="10"/>
      <c r="I27" s="17">
        <f t="shared" si="12"/>
        <v>0</v>
      </c>
      <c r="J27" s="21"/>
      <c r="K27" s="21"/>
      <c r="L27" s="22">
        <f t="shared" si="13"/>
        <v>1</v>
      </c>
    </row>
    <row r="28" spans="1:12" x14ac:dyDescent="0.25">
      <c r="A28" s="4">
        <v>6</v>
      </c>
      <c r="B28" s="4" t="s">
        <v>19</v>
      </c>
      <c r="C28" s="15">
        <v>29</v>
      </c>
      <c r="D28" s="4">
        <v>25</v>
      </c>
      <c r="E28" s="17">
        <f t="shared" si="10"/>
        <v>0.86206896551724133</v>
      </c>
      <c r="F28" s="4">
        <v>3</v>
      </c>
      <c r="G28" s="17">
        <f t="shared" si="11"/>
        <v>0.10344827586206896</v>
      </c>
      <c r="H28" s="10">
        <v>1</v>
      </c>
      <c r="I28" s="17">
        <f t="shared" si="12"/>
        <v>3.4482758620689655E-2</v>
      </c>
      <c r="J28" s="21"/>
      <c r="K28" s="21"/>
      <c r="L28" s="22">
        <f t="shared" si="13"/>
        <v>0.99999999999999989</v>
      </c>
    </row>
    <row r="29" spans="1:12" x14ac:dyDescent="0.25">
      <c r="A29" s="349" t="s">
        <v>56</v>
      </c>
      <c r="B29" s="345"/>
      <c r="C29" s="13">
        <f t="shared" ref="C29:D29" si="14">SUM(C23:C28)</f>
        <v>185</v>
      </c>
      <c r="D29" s="12">
        <f t="shared" si="14"/>
        <v>146</v>
      </c>
      <c r="E29" s="18">
        <f t="shared" si="10"/>
        <v>0.78918918918918923</v>
      </c>
      <c r="F29" s="12">
        <f>SUM(F23:F28)</f>
        <v>37</v>
      </c>
      <c r="G29" s="18">
        <f t="shared" si="11"/>
        <v>0.2</v>
      </c>
      <c r="H29" s="16">
        <f>SUM(H23:H28)</f>
        <v>2</v>
      </c>
      <c r="I29" s="18">
        <f t="shared" si="12"/>
        <v>1.0810810810810811E-2</v>
      </c>
      <c r="J29" s="23"/>
      <c r="K29" s="23"/>
      <c r="L29" s="22">
        <f t="shared" si="13"/>
        <v>1</v>
      </c>
    </row>
    <row r="30" spans="1:12" x14ac:dyDescent="0.25">
      <c r="A30" s="349" t="s">
        <v>56</v>
      </c>
      <c r="B30" s="345"/>
      <c r="C30" s="12">
        <f t="shared" ref="C30:D30" si="15">C14+C21+C29</f>
        <v>505</v>
      </c>
      <c r="D30" s="12">
        <f t="shared" si="15"/>
        <v>352</v>
      </c>
      <c r="E30" s="18">
        <f t="shared" si="10"/>
        <v>0.69702970297029698</v>
      </c>
      <c r="F30" s="12">
        <f>F14+F21+F29</f>
        <v>109</v>
      </c>
      <c r="G30" s="18">
        <f t="shared" si="11"/>
        <v>0.21584158415841584</v>
      </c>
      <c r="H30" s="7">
        <f>H14+H21+H29</f>
        <v>44</v>
      </c>
      <c r="I30" s="18">
        <f t="shared" si="12"/>
        <v>8.7128712871287123E-2</v>
      </c>
      <c r="J30" s="23"/>
      <c r="K30" s="23"/>
      <c r="L30" s="22">
        <f t="shared" si="13"/>
        <v>0.99999999999999989</v>
      </c>
    </row>
    <row r="31" spans="1:12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5">
      <c r="A33" s="347" t="s">
        <v>4</v>
      </c>
      <c r="B33" s="347" t="s">
        <v>5</v>
      </c>
      <c r="C33" s="347" t="s">
        <v>6</v>
      </c>
      <c r="D33" s="346" t="s">
        <v>221</v>
      </c>
      <c r="E33" s="344"/>
      <c r="F33" s="344"/>
      <c r="G33" s="344"/>
      <c r="H33" s="344"/>
      <c r="I33" s="345"/>
      <c r="J33" s="5"/>
      <c r="K33" s="5"/>
      <c r="L33" s="6"/>
    </row>
    <row r="34" spans="1:12" x14ac:dyDescent="0.25">
      <c r="A34" s="343"/>
      <c r="B34" s="343"/>
      <c r="C34" s="343"/>
      <c r="D34" s="20">
        <v>45208</v>
      </c>
      <c r="E34" s="4" t="s">
        <v>8</v>
      </c>
      <c r="F34" s="20">
        <v>45145</v>
      </c>
      <c r="G34" s="4" t="s">
        <v>8</v>
      </c>
      <c r="H34" s="20">
        <v>45082</v>
      </c>
      <c r="I34" s="4" t="s">
        <v>8</v>
      </c>
      <c r="J34" s="4" t="s">
        <v>98</v>
      </c>
      <c r="K34" s="4" t="s">
        <v>8</v>
      </c>
      <c r="L34" s="6"/>
    </row>
    <row r="35" spans="1:12" x14ac:dyDescent="0.25">
      <c r="A35" s="4">
        <v>1</v>
      </c>
      <c r="B35" s="4" t="s">
        <v>65</v>
      </c>
      <c r="C35" s="4">
        <v>28</v>
      </c>
      <c r="D35" s="10">
        <v>8</v>
      </c>
      <c r="E35" s="17">
        <f t="shared" ref="E35:E41" si="16">D35/C35</f>
        <v>0.2857142857142857</v>
      </c>
      <c r="F35" s="10">
        <v>15</v>
      </c>
      <c r="G35" s="17">
        <f t="shared" ref="G35:G41" si="17">F35/C35</f>
        <v>0.5357142857142857</v>
      </c>
      <c r="H35" s="10">
        <v>5</v>
      </c>
      <c r="I35" s="17">
        <f t="shared" ref="I35:I41" si="18">H35/C35</f>
        <v>0.17857142857142858</v>
      </c>
      <c r="J35" s="5"/>
      <c r="K35" s="9">
        <f t="shared" ref="K35:K41" si="19">J35/C35</f>
        <v>0</v>
      </c>
      <c r="L35" s="22">
        <f t="shared" ref="L35:L41" si="20">E35+G35+I35+K35</f>
        <v>1</v>
      </c>
    </row>
    <row r="36" spans="1:12" x14ac:dyDescent="0.25">
      <c r="A36" s="4">
        <v>2</v>
      </c>
      <c r="B36" s="4" t="s">
        <v>66</v>
      </c>
      <c r="C36" s="11">
        <v>25</v>
      </c>
      <c r="D36" s="10">
        <v>3</v>
      </c>
      <c r="E36" s="17">
        <f t="shared" si="16"/>
        <v>0.12</v>
      </c>
      <c r="F36" s="10">
        <v>15</v>
      </c>
      <c r="G36" s="17">
        <f t="shared" si="17"/>
        <v>0.6</v>
      </c>
      <c r="H36" s="10">
        <v>6</v>
      </c>
      <c r="I36" s="17">
        <f t="shared" si="18"/>
        <v>0.24</v>
      </c>
      <c r="J36" s="4">
        <v>1</v>
      </c>
      <c r="K36" s="9">
        <f t="shared" si="19"/>
        <v>0.04</v>
      </c>
      <c r="L36" s="22">
        <f t="shared" si="20"/>
        <v>1</v>
      </c>
    </row>
    <row r="37" spans="1:12" x14ac:dyDescent="0.25">
      <c r="A37" s="4">
        <v>3</v>
      </c>
      <c r="B37" s="4" t="s">
        <v>67</v>
      </c>
      <c r="C37" s="11">
        <v>27</v>
      </c>
      <c r="D37" s="10">
        <v>6</v>
      </c>
      <c r="E37" s="17">
        <f t="shared" si="16"/>
        <v>0.22222222222222221</v>
      </c>
      <c r="F37" s="10">
        <v>10</v>
      </c>
      <c r="G37" s="17">
        <f t="shared" si="17"/>
        <v>0.37037037037037035</v>
      </c>
      <c r="H37" s="10">
        <v>9</v>
      </c>
      <c r="I37" s="17">
        <f t="shared" si="18"/>
        <v>0.33333333333333331</v>
      </c>
      <c r="J37" s="4">
        <v>2</v>
      </c>
      <c r="K37" s="9">
        <f t="shared" si="19"/>
        <v>7.407407407407407E-2</v>
      </c>
      <c r="L37" s="22">
        <f t="shared" si="20"/>
        <v>0.99999999999999989</v>
      </c>
    </row>
    <row r="38" spans="1:12" x14ac:dyDescent="0.25">
      <c r="A38" s="4">
        <v>4</v>
      </c>
      <c r="B38" s="4" t="s">
        <v>68</v>
      </c>
      <c r="C38" s="11">
        <v>28</v>
      </c>
      <c r="D38" s="10">
        <v>6</v>
      </c>
      <c r="E38" s="17">
        <f t="shared" si="16"/>
        <v>0.21428571428571427</v>
      </c>
      <c r="F38" s="10">
        <v>18</v>
      </c>
      <c r="G38" s="17">
        <f t="shared" si="17"/>
        <v>0.6428571428571429</v>
      </c>
      <c r="H38" s="10">
        <v>4</v>
      </c>
      <c r="I38" s="17">
        <f t="shared" si="18"/>
        <v>0.14285714285714285</v>
      </c>
      <c r="J38" s="5"/>
      <c r="K38" s="9">
        <f t="shared" si="19"/>
        <v>0</v>
      </c>
      <c r="L38" s="22">
        <f t="shared" si="20"/>
        <v>1</v>
      </c>
    </row>
    <row r="39" spans="1:12" x14ac:dyDescent="0.25">
      <c r="A39" s="4">
        <v>5</v>
      </c>
      <c r="B39" s="4" t="s">
        <v>69</v>
      </c>
      <c r="C39" s="11">
        <v>27</v>
      </c>
      <c r="D39" s="10">
        <v>10</v>
      </c>
      <c r="E39" s="17">
        <f t="shared" si="16"/>
        <v>0.37037037037037035</v>
      </c>
      <c r="F39" s="10">
        <v>14</v>
      </c>
      <c r="G39" s="17">
        <f t="shared" si="17"/>
        <v>0.51851851851851849</v>
      </c>
      <c r="H39" s="10">
        <v>3</v>
      </c>
      <c r="I39" s="17">
        <f t="shared" si="18"/>
        <v>0.1111111111111111</v>
      </c>
      <c r="J39" s="5"/>
      <c r="K39" s="9">
        <f t="shared" si="19"/>
        <v>0</v>
      </c>
      <c r="L39" s="22">
        <f t="shared" si="20"/>
        <v>1</v>
      </c>
    </row>
    <row r="40" spans="1:12" x14ac:dyDescent="0.25">
      <c r="A40" s="4">
        <v>6</v>
      </c>
      <c r="B40" s="4" t="s">
        <v>70</v>
      </c>
      <c r="C40" s="11">
        <v>27</v>
      </c>
      <c r="D40" s="10">
        <v>9</v>
      </c>
      <c r="E40" s="17">
        <f t="shared" si="16"/>
        <v>0.33333333333333331</v>
      </c>
      <c r="F40" s="10">
        <v>10</v>
      </c>
      <c r="G40" s="17">
        <f t="shared" si="17"/>
        <v>0.37037037037037035</v>
      </c>
      <c r="H40" s="10">
        <v>6</v>
      </c>
      <c r="I40" s="17">
        <f t="shared" si="18"/>
        <v>0.22222222222222221</v>
      </c>
      <c r="J40" s="4">
        <v>2</v>
      </c>
      <c r="K40" s="9">
        <f t="shared" si="19"/>
        <v>7.407407407407407E-2</v>
      </c>
      <c r="L40" s="22">
        <f t="shared" si="20"/>
        <v>1</v>
      </c>
    </row>
    <row r="41" spans="1:12" x14ac:dyDescent="0.25">
      <c r="A41" s="7" t="s">
        <v>56</v>
      </c>
      <c r="B41" s="12"/>
      <c r="C41" s="12">
        <f t="shared" ref="C41:D41" si="21">SUM(C35:C40)</f>
        <v>162</v>
      </c>
      <c r="D41" s="16">
        <f t="shared" si="21"/>
        <v>42</v>
      </c>
      <c r="E41" s="18">
        <f t="shared" si="16"/>
        <v>0.25925925925925924</v>
      </c>
      <c r="F41" s="16">
        <f>SUM(F35:F40)</f>
        <v>82</v>
      </c>
      <c r="G41" s="18">
        <f t="shared" si="17"/>
        <v>0.50617283950617287</v>
      </c>
      <c r="H41" s="16">
        <f>SUM(H35:H40)</f>
        <v>33</v>
      </c>
      <c r="I41" s="18">
        <f t="shared" si="18"/>
        <v>0.20370370370370369</v>
      </c>
      <c r="J41" s="12">
        <f>SUM(J35:J40)</f>
        <v>5</v>
      </c>
      <c r="K41" s="8">
        <f t="shared" si="19"/>
        <v>3.0864197530864196E-2</v>
      </c>
      <c r="L41" s="22">
        <f t="shared" si="20"/>
        <v>1</v>
      </c>
    </row>
    <row r="42" spans="1:12" x14ac:dyDescent="0.25">
      <c r="J42" s="3"/>
      <c r="K42" s="3"/>
    </row>
  </sheetData>
  <mergeCells count="13">
    <mergeCell ref="D33:I33"/>
    <mergeCell ref="A6:A7"/>
    <mergeCell ref="B6:B7"/>
    <mergeCell ref="C6:C7"/>
    <mergeCell ref="D6:I6"/>
    <mergeCell ref="A15:I15"/>
    <mergeCell ref="A21:B21"/>
    <mergeCell ref="A22:K22"/>
    <mergeCell ref="A29:B29"/>
    <mergeCell ref="A30:B30"/>
    <mergeCell ref="A33:A34"/>
    <mergeCell ref="B33:B34"/>
    <mergeCell ref="C33:C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67"/>
  <sheetViews>
    <sheetView topLeftCell="A23" zoomScale="115" zoomScaleNormal="115" workbookViewId="0">
      <selection activeCell="K23" sqref="K23"/>
    </sheetView>
  </sheetViews>
  <sheetFormatPr defaultColWidth="12.6640625" defaultRowHeight="15.75" customHeight="1" x14ac:dyDescent="0.25"/>
  <cols>
    <col min="1" max="1" width="11.5546875" style="24" customWidth="1"/>
    <col min="2" max="2" width="13.109375" style="24" customWidth="1"/>
    <col min="3" max="3" width="14.33203125" style="24" customWidth="1"/>
    <col min="4" max="4" width="11.33203125" style="24" customWidth="1"/>
    <col min="5" max="5" width="11.6640625" style="24" customWidth="1"/>
    <col min="6" max="6" width="12.6640625" style="24"/>
    <col min="7" max="7" width="11.6640625" style="24" customWidth="1"/>
    <col min="8" max="8" width="11.77734375" style="24" customWidth="1"/>
    <col min="9" max="9" width="11.5546875" style="24" customWidth="1"/>
    <col min="10" max="10" width="11.77734375" style="24" customWidth="1"/>
    <col min="11" max="11" width="11.44140625" style="24" customWidth="1"/>
    <col min="12" max="16384" width="12.6640625" style="24"/>
  </cols>
  <sheetData>
    <row r="1" spans="1:24" ht="13.2" x14ac:dyDescent="0.25">
      <c r="A1" s="292" t="s">
        <v>0</v>
      </c>
      <c r="B1" s="292"/>
      <c r="C1" s="292"/>
    </row>
    <row r="2" spans="1:24" s="40" customFormat="1" ht="13.2" x14ac:dyDescent="0.25">
      <c r="A2" s="293" t="s">
        <v>1</v>
      </c>
      <c r="B2" s="293"/>
      <c r="C2" s="293"/>
    </row>
    <row r="4" spans="1:24" ht="13.2" x14ac:dyDescent="0.25">
      <c r="B4" s="293" t="s">
        <v>2</v>
      </c>
      <c r="C4" s="293"/>
      <c r="D4" s="293"/>
      <c r="E4" s="293"/>
      <c r="F4" s="293"/>
      <c r="G4" s="293"/>
      <c r="H4" s="293"/>
      <c r="I4" s="293"/>
      <c r="J4" s="293"/>
    </row>
    <row r="5" spans="1:24" ht="13.2" x14ac:dyDescent="0.25">
      <c r="A5" s="294" t="s">
        <v>3</v>
      </c>
      <c r="B5" s="294"/>
      <c r="C5" s="29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4" s="70" customFormat="1" ht="23.4" customHeight="1" x14ac:dyDescent="0.25">
      <c r="A6" s="283" t="s">
        <v>4</v>
      </c>
      <c r="B6" s="283" t="s">
        <v>5</v>
      </c>
      <c r="C6" s="283" t="s">
        <v>6</v>
      </c>
      <c r="D6" s="296" t="s">
        <v>47</v>
      </c>
      <c r="E6" s="297"/>
      <c r="F6" s="297"/>
      <c r="G6" s="297"/>
      <c r="H6" s="297"/>
      <c r="I6" s="297"/>
      <c r="J6" s="297"/>
      <c r="K6" s="298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4" s="70" customFormat="1" ht="23.4" customHeight="1" x14ac:dyDescent="0.25">
      <c r="A7" s="284"/>
      <c r="B7" s="284"/>
      <c r="C7" s="284"/>
      <c r="D7" s="71">
        <v>44843</v>
      </c>
      <c r="E7" s="72" t="s">
        <v>8</v>
      </c>
      <c r="F7" s="71">
        <v>44780</v>
      </c>
      <c r="G7" s="72" t="s">
        <v>8</v>
      </c>
      <c r="H7" s="71">
        <v>44717</v>
      </c>
      <c r="I7" s="72" t="s">
        <v>8</v>
      </c>
      <c r="J7" s="72" t="s">
        <v>9</v>
      </c>
      <c r="K7" s="72" t="s">
        <v>8</v>
      </c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4" ht="23.4" customHeight="1" x14ac:dyDescent="0.25">
      <c r="A8" s="28">
        <v>1</v>
      </c>
      <c r="B8" s="28" t="s">
        <v>10</v>
      </c>
      <c r="C8" s="29" t="s">
        <v>54</v>
      </c>
      <c r="D8" s="29">
        <v>11</v>
      </c>
      <c r="E8" s="29">
        <v>34.4</v>
      </c>
      <c r="F8" s="29">
        <v>16</v>
      </c>
      <c r="G8" s="29">
        <v>50</v>
      </c>
      <c r="H8" s="29">
        <v>5</v>
      </c>
      <c r="I8" s="29">
        <v>15.6</v>
      </c>
      <c r="J8" s="29">
        <v>0</v>
      </c>
      <c r="K8" s="29"/>
      <c r="L8" s="25"/>
    </row>
    <row r="9" spans="1:24" ht="23.4" customHeight="1" x14ac:dyDescent="0.25">
      <c r="A9" s="28">
        <v>2</v>
      </c>
      <c r="B9" s="28" t="s">
        <v>12</v>
      </c>
      <c r="C9" s="28" t="s">
        <v>11</v>
      </c>
      <c r="D9" s="28">
        <v>14</v>
      </c>
      <c r="E9" s="30">
        <v>43.75</v>
      </c>
      <c r="F9" s="30">
        <v>12</v>
      </c>
      <c r="G9" s="30">
        <v>37.5</v>
      </c>
      <c r="H9" s="30">
        <v>6</v>
      </c>
      <c r="I9" s="30">
        <v>18.75</v>
      </c>
      <c r="J9" s="30">
        <v>0</v>
      </c>
      <c r="K9" s="30">
        <v>0</v>
      </c>
      <c r="L9" s="25"/>
    </row>
    <row r="10" spans="1:24" ht="23.4" customHeight="1" x14ac:dyDescent="0.25">
      <c r="A10" s="28">
        <v>3</v>
      </c>
      <c r="B10" s="28" t="s">
        <v>13</v>
      </c>
      <c r="C10" s="28" t="s">
        <v>14</v>
      </c>
      <c r="D10" s="28">
        <v>10</v>
      </c>
      <c r="E10" s="29" t="s">
        <v>55</v>
      </c>
      <c r="F10" s="29">
        <v>10</v>
      </c>
      <c r="G10" s="29" t="s">
        <v>55</v>
      </c>
      <c r="H10" s="29">
        <v>12</v>
      </c>
      <c r="I10" s="29" t="s">
        <v>32</v>
      </c>
      <c r="J10" s="29"/>
      <c r="K10" s="29"/>
      <c r="L10" s="25"/>
    </row>
    <row r="11" spans="1:24" ht="23.4" customHeight="1" x14ac:dyDescent="0.25">
      <c r="A11" s="28">
        <v>4</v>
      </c>
      <c r="B11" s="28" t="s">
        <v>16</v>
      </c>
      <c r="C11" s="32">
        <v>45167</v>
      </c>
      <c r="D11" s="28">
        <v>4</v>
      </c>
      <c r="E11" s="33">
        <v>13.8</v>
      </c>
      <c r="F11" s="28">
        <v>15</v>
      </c>
      <c r="G11" s="33">
        <v>51.7</v>
      </c>
      <c r="H11" s="28">
        <v>9</v>
      </c>
      <c r="I11" s="33">
        <v>30</v>
      </c>
      <c r="J11" s="28">
        <v>1</v>
      </c>
      <c r="K11" s="33">
        <v>3.5</v>
      </c>
      <c r="L11" s="25"/>
    </row>
    <row r="12" spans="1:24" ht="23.4" customHeight="1" x14ac:dyDescent="0.25">
      <c r="A12" s="28">
        <v>5</v>
      </c>
      <c r="B12" s="28" t="s">
        <v>17</v>
      </c>
      <c r="C12" s="28" t="s">
        <v>18</v>
      </c>
      <c r="D12" s="28">
        <v>11</v>
      </c>
      <c r="E12" s="28">
        <v>35.5</v>
      </c>
      <c r="F12" s="28">
        <v>17</v>
      </c>
      <c r="G12" s="28">
        <v>54.8</v>
      </c>
      <c r="H12" s="28">
        <v>2</v>
      </c>
      <c r="I12" s="28">
        <v>6.5</v>
      </c>
      <c r="J12" s="28">
        <v>1</v>
      </c>
      <c r="K12" s="28">
        <v>3.2</v>
      </c>
      <c r="L12" s="25"/>
    </row>
    <row r="13" spans="1:24" ht="23.4" customHeight="1" x14ac:dyDescent="0.25">
      <c r="A13" s="28">
        <v>6</v>
      </c>
      <c r="B13" s="28" t="s">
        <v>19</v>
      </c>
      <c r="C13" s="28" t="s">
        <v>20</v>
      </c>
      <c r="D13" s="28">
        <v>14</v>
      </c>
      <c r="E13" s="28">
        <v>48.3</v>
      </c>
      <c r="F13" s="28">
        <v>13</v>
      </c>
      <c r="G13" s="28">
        <v>44.8</v>
      </c>
      <c r="H13" s="28">
        <v>2</v>
      </c>
      <c r="I13" s="28">
        <v>6.9</v>
      </c>
      <c r="J13" s="28"/>
      <c r="K13" s="28"/>
      <c r="L13" s="25"/>
    </row>
    <row r="14" spans="1:24" ht="23.4" customHeight="1" x14ac:dyDescent="0.25">
      <c r="A14" s="278" t="s">
        <v>56</v>
      </c>
      <c r="B14" s="295"/>
      <c r="C14" s="27" t="s">
        <v>22</v>
      </c>
      <c r="D14" s="27">
        <v>64</v>
      </c>
      <c r="E14" s="27">
        <v>34.5</v>
      </c>
      <c r="F14" s="27">
        <v>83</v>
      </c>
      <c r="G14" s="27">
        <v>44.9</v>
      </c>
      <c r="H14" s="27">
        <v>36</v>
      </c>
      <c r="I14" s="27">
        <v>19.5</v>
      </c>
      <c r="J14" s="29">
        <v>2</v>
      </c>
      <c r="K14" s="29">
        <v>1.1000000000000001</v>
      </c>
      <c r="L14" s="68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1:24" ht="23.4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24" s="40" customFormat="1" ht="23.4" customHeight="1" x14ac:dyDescent="0.25">
      <c r="A16" s="283" t="s">
        <v>4</v>
      </c>
      <c r="B16" s="283" t="s">
        <v>5</v>
      </c>
      <c r="C16" s="283" t="s">
        <v>6</v>
      </c>
      <c r="D16" s="278" t="s">
        <v>57</v>
      </c>
      <c r="E16" s="279"/>
      <c r="F16" s="279"/>
      <c r="G16" s="279"/>
      <c r="H16" s="279"/>
      <c r="I16" s="279"/>
      <c r="J16" s="279"/>
      <c r="K16" s="280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</row>
    <row r="17" spans="1:24" s="40" customFormat="1" ht="23.4" customHeight="1" x14ac:dyDescent="0.25">
      <c r="A17" s="284"/>
      <c r="B17" s="284"/>
      <c r="C17" s="284"/>
      <c r="D17" s="26">
        <v>44843</v>
      </c>
      <c r="E17" s="27" t="s">
        <v>8</v>
      </c>
      <c r="F17" s="26">
        <v>44780</v>
      </c>
      <c r="G17" s="27" t="s">
        <v>8</v>
      </c>
      <c r="H17" s="26">
        <v>44717</v>
      </c>
      <c r="I17" s="27" t="s">
        <v>8</v>
      </c>
      <c r="J17" s="27" t="s">
        <v>9</v>
      </c>
      <c r="K17" s="27" t="s">
        <v>8</v>
      </c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</row>
    <row r="18" spans="1:24" ht="23.4" customHeight="1" x14ac:dyDescent="0.25">
      <c r="A18" s="28">
        <v>1</v>
      </c>
      <c r="B18" s="36" t="s">
        <v>10</v>
      </c>
      <c r="C18" s="36" t="s">
        <v>11</v>
      </c>
      <c r="D18" s="36">
        <v>10</v>
      </c>
      <c r="E18" s="36">
        <v>31.3</v>
      </c>
      <c r="F18" s="36">
        <v>20</v>
      </c>
      <c r="G18" s="36">
        <v>62.5</v>
      </c>
      <c r="H18" s="28">
        <v>2</v>
      </c>
      <c r="I18" s="28">
        <v>6.2</v>
      </c>
      <c r="J18" s="29"/>
      <c r="K18" s="29"/>
      <c r="L18" s="25"/>
    </row>
    <row r="19" spans="1:24" ht="23.4" customHeight="1" x14ac:dyDescent="0.25">
      <c r="A19" s="28">
        <v>2</v>
      </c>
      <c r="B19" s="28" t="s">
        <v>12</v>
      </c>
      <c r="C19" s="28" t="s">
        <v>11</v>
      </c>
      <c r="D19" s="28">
        <v>17</v>
      </c>
      <c r="E19" s="30">
        <v>53.125</v>
      </c>
      <c r="F19" s="30">
        <v>12</v>
      </c>
      <c r="G19" s="30">
        <v>37.5</v>
      </c>
      <c r="H19" s="30">
        <v>3</v>
      </c>
      <c r="I19" s="30">
        <v>9.375</v>
      </c>
      <c r="J19" s="30">
        <v>0</v>
      </c>
      <c r="K19" s="30">
        <v>0</v>
      </c>
      <c r="L19" s="25"/>
    </row>
    <row r="20" spans="1:24" ht="23.4" customHeight="1" x14ac:dyDescent="0.25">
      <c r="A20" s="28">
        <v>3</v>
      </c>
      <c r="B20" s="28" t="s">
        <v>13</v>
      </c>
      <c r="C20" s="28" t="s">
        <v>14</v>
      </c>
      <c r="D20" s="28">
        <v>9</v>
      </c>
      <c r="E20" s="31">
        <v>44985</v>
      </c>
      <c r="F20" s="28">
        <v>13</v>
      </c>
      <c r="G20" s="29" t="s">
        <v>24</v>
      </c>
      <c r="H20" s="28">
        <v>9</v>
      </c>
      <c r="I20" s="29" t="s">
        <v>35</v>
      </c>
      <c r="J20" s="28">
        <v>1</v>
      </c>
      <c r="K20" s="31"/>
      <c r="L20" s="25"/>
    </row>
    <row r="21" spans="1:24" ht="23.4" customHeight="1" x14ac:dyDescent="0.25">
      <c r="A21" s="28">
        <v>4</v>
      </c>
      <c r="B21" s="28" t="s">
        <v>16</v>
      </c>
      <c r="C21" s="32">
        <v>45167</v>
      </c>
      <c r="D21" s="28">
        <v>6</v>
      </c>
      <c r="E21" s="35">
        <v>20.7</v>
      </c>
      <c r="F21" s="28">
        <v>15</v>
      </c>
      <c r="G21" s="33">
        <v>51.7</v>
      </c>
      <c r="H21" s="28">
        <v>7</v>
      </c>
      <c r="I21" s="33">
        <v>24.1</v>
      </c>
      <c r="J21" s="28">
        <v>1</v>
      </c>
      <c r="K21" s="28">
        <v>3.5</v>
      </c>
      <c r="L21" s="25"/>
    </row>
    <row r="22" spans="1:24" ht="23.4" customHeight="1" x14ac:dyDescent="0.25">
      <c r="A22" s="28">
        <v>5</v>
      </c>
      <c r="B22" s="28" t="s">
        <v>17</v>
      </c>
      <c r="C22" s="28" t="s">
        <v>18</v>
      </c>
      <c r="D22" s="28">
        <v>17</v>
      </c>
      <c r="E22" s="28">
        <v>54.8</v>
      </c>
      <c r="F22" s="28">
        <v>12</v>
      </c>
      <c r="G22" s="28">
        <v>38.700000000000003</v>
      </c>
      <c r="H22" s="28">
        <v>2</v>
      </c>
      <c r="I22" s="28">
        <v>6.5</v>
      </c>
      <c r="J22" s="28"/>
      <c r="K22" s="28"/>
      <c r="L22" s="25"/>
    </row>
    <row r="23" spans="1:24" ht="23.4" customHeight="1" x14ac:dyDescent="0.25">
      <c r="A23" s="28">
        <v>6</v>
      </c>
      <c r="B23" s="28" t="s">
        <v>19</v>
      </c>
      <c r="C23" s="28" t="s">
        <v>20</v>
      </c>
      <c r="D23" s="28">
        <v>16</v>
      </c>
      <c r="E23" s="28">
        <v>55.2</v>
      </c>
      <c r="F23" s="28">
        <v>11</v>
      </c>
      <c r="G23" s="28">
        <v>37.9</v>
      </c>
      <c r="H23" s="28">
        <v>2</v>
      </c>
      <c r="I23" s="28">
        <v>6.9</v>
      </c>
      <c r="J23" s="28"/>
      <c r="K23" s="28"/>
      <c r="L23" s="25"/>
    </row>
    <row r="24" spans="1:24" ht="23.4" customHeight="1" x14ac:dyDescent="0.25">
      <c r="A24" s="27" t="s">
        <v>56</v>
      </c>
      <c r="B24" s="27"/>
      <c r="C24" s="27" t="s">
        <v>22</v>
      </c>
      <c r="D24" s="27">
        <v>75</v>
      </c>
      <c r="E24" s="27">
        <v>40.5</v>
      </c>
      <c r="F24" s="27">
        <v>83</v>
      </c>
      <c r="G24" s="27">
        <v>44.9</v>
      </c>
      <c r="H24" s="27">
        <v>25</v>
      </c>
      <c r="I24" s="27">
        <v>13.5</v>
      </c>
      <c r="J24" s="37">
        <v>2</v>
      </c>
      <c r="K24" s="37">
        <v>1.1000000000000001</v>
      </c>
      <c r="L24" s="68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24" ht="23.4" customHeight="1" x14ac:dyDescent="0.25">
      <c r="A25" s="256"/>
      <c r="B25" s="256"/>
      <c r="C25" s="256"/>
      <c r="D25" s="256"/>
      <c r="E25" s="256"/>
      <c r="F25" s="256"/>
      <c r="G25" s="256"/>
      <c r="H25" s="256"/>
      <c r="I25" s="256"/>
      <c r="J25" s="257"/>
      <c r="K25" s="257"/>
      <c r="L25" s="68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1:24" s="41" customFormat="1" ht="18" x14ac:dyDescent="0.35">
      <c r="A26" s="282" t="s">
        <v>0</v>
      </c>
      <c r="B26" s="282"/>
      <c r="C26" s="282"/>
    </row>
    <row r="27" spans="1:24" s="59" customFormat="1" ht="17.399999999999999" x14ac:dyDescent="0.3">
      <c r="A27" s="281" t="s">
        <v>1</v>
      </c>
      <c r="B27" s="281"/>
      <c r="C27" s="281"/>
    </row>
    <row r="28" spans="1:24" s="41" customFormat="1" ht="10.199999999999999" customHeight="1" x14ac:dyDescent="0.35"/>
    <row r="29" spans="1:24" s="41" customFormat="1" ht="18" x14ac:dyDescent="0.35">
      <c r="B29" s="276" t="s">
        <v>226</v>
      </c>
      <c r="C29" s="276"/>
      <c r="D29" s="276"/>
      <c r="E29" s="276"/>
      <c r="F29" s="276"/>
      <c r="G29" s="276"/>
      <c r="H29" s="276"/>
      <c r="I29" s="276"/>
      <c r="J29" s="276"/>
    </row>
    <row r="30" spans="1:24" s="41" customFormat="1" ht="18" x14ac:dyDescent="0.35">
      <c r="A30" s="285" t="s">
        <v>3</v>
      </c>
      <c r="B30" s="285"/>
      <c r="C30" s="285"/>
      <c r="D30" s="42"/>
      <c r="E30" s="42"/>
      <c r="F30" s="42"/>
      <c r="G30" s="42"/>
      <c r="H30" s="42"/>
      <c r="I30" s="42"/>
      <c r="J30" s="42"/>
    </row>
    <row r="31" spans="1:24" ht="15.6" customHeight="1" x14ac:dyDescent="0.25">
      <c r="D31" s="38"/>
      <c r="E31" s="38"/>
      <c r="F31" s="38"/>
      <c r="G31" s="38"/>
      <c r="H31" s="38"/>
      <c r="I31" s="38"/>
      <c r="J31" s="38"/>
      <c r="K31" s="38"/>
    </row>
    <row r="32" spans="1:24" s="216" customFormat="1" ht="20.399999999999999" customHeight="1" x14ac:dyDescent="0.25">
      <c r="A32" s="272" t="s">
        <v>4</v>
      </c>
      <c r="B32" s="272" t="s">
        <v>5</v>
      </c>
      <c r="C32" s="272" t="s">
        <v>6</v>
      </c>
      <c r="D32" s="289" t="s">
        <v>47</v>
      </c>
      <c r="E32" s="290"/>
      <c r="F32" s="290"/>
      <c r="G32" s="290"/>
      <c r="H32" s="290"/>
      <c r="I32" s="290"/>
      <c r="J32" s="290"/>
      <c r="K32" s="291"/>
    </row>
    <row r="33" spans="1:11" s="216" customFormat="1" ht="20.399999999999999" customHeight="1" x14ac:dyDescent="0.25">
      <c r="A33" s="288"/>
      <c r="B33" s="288"/>
      <c r="C33" s="288"/>
      <c r="D33" s="231">
        <v>44843</v>
      </c>
      <c r="E33" s="217" t="s">
        <v>8</v>
      </c>
      <c r="F33" s="231">
        <v>44780</v>
      </c>
      <c r="G33" s="217" t="s">
        <v>8</v>
      </c>
      <c r="H33" s="231">
        <v>44717</v>
      </c>
      <c r="I33" s="217" t="s">
        <v>8</v>
      </c>
      <c r="J33" s="217" t="s">
        <v>9</v>
      </c>
      <c r="K33" s="217" t="s">
        <v>8</v>
      </c>
    </row>
    <row r="34" spans="1:11" s="224" customFormat="1" ht="20.399999999999999" customHeight="1" x14ac:dyDescent="0.25">
      <c r="A34" s="225">
        <v>1</v>
      </c>
      <c r="B34" s="225" t="s">
        <v>58</v>
      </c>
      <c r="C34" s="258">
        <v>33</v>
      </c>
      <c r="D34" s="240">
        <v>27</v>
      </c>
      <c r="E34" s="259">
        <f t="shared" ref="E34:E36" si="0">D34/$C34*100</f>
        <v>81.818181818181827</v>
      </c>
      <c r="F34" s="240">
        <v>6</v>
      </c>
      <c r="G34" s="259">
        <f t="shared" ref="G34:G39" si="1">F34/$C34*100</f>
        <v>18.181818181818183</v>
      </c>
      <c r="H34" s="240">
        <v>0</v>
      </c>
      <c r="I34" s="259">
        <f t="shared" ref="I34:I39" si="2">H34/$C34*100</f>
        <v>0</v>
      </c>
      <c r="J34" s="240">
        <v>0</v>
      </c>
      <c r="K34" s="259">
        <f t="shared" ref="K34:K39" si="3">J34/$C34*100</f>
        <v>0</v>
      </c>
    </row>
    <row r="35" spans="1:11" s="224" customFormat="1" ht="20.399999999999999" customHeight="1" x14ac:dyDescent="0.25">
      <c r="A35" s="225">
        <v>2</v>
      </c>
      <c r="B35" s="225" t="s">
        <v>59</v>
      </c>
      <c r="C35" s="225">
        <v>32</v>
      </c>
      <c r="D35" s="240">
        <v>17</v>
      </c>
      <c r="E35" s="259">
        <f t="shared" si="0"/>
        <v>53.125</v>
      </c>
      <c r="F35" s="240">
        <v>12</v>
      </c>
      <c r="G35" s="259">
        <f t="shared" si="1"/>
        <v>37.5</v>
      </c>
      <c r="H35" s="240">
        <v>2</v>
      </c>
      <c r="I35" s="259">
        <f t="shared" si="2"/>
        <v>6.25</v>
      </c>
      <c r="J35" s="240">
        <v>1</v>
      </c>
      <c r="K35" s="259">
        <f t="shared" si="3"/>
        <v>3.125</v>
      </c>
    </row>
    <row r="36" spans="1:11" s="224" customFormat="1" ht="20.399999999999999" customHeight="1" x14ac:dyDescent="0.25">
      <c r="A36" s="225">
        <v>3</v>
      </c>
      <c r="B36" s="225" t="s">
        <v>60</v>
      </c>
      <c r="C36" s="225">
        <v>32</v>
      </c>
      <c r="D36" s="225">
        <v>25</v>
      </c>
      <c r="E36" s="259">
        <f t="shared" si="0"/>
        <v>78.125</v>
      </c>
      <c r="F36" s="240">
        <v>3</v>
      </c>
      <c r="G36" s="259">
        <f t="shared" si="1"/>
        <v>9.375</v>
      </c>
      <c r="H36" s="240">
        <v>3</v>
      </c>
      <c r="I36" s="259">
        <f t="shared" si="2"/>
        <v>9.375</v>
      </c>
      <c r="J36" s="240">
        <v>1</v>
      </c>
      <c r="K36" s="259">
        <f t="shared" si="3"/>
        <v>3.125</v>
      </c>
    </row>
    <row r="37" spans="1:11" s="224" customFormat="1" ht="20.399999999999999" customHeight="1" x14ac:dyDescent="0.25">
      <c r="A37" s="225">
        <v>4</v>
      </c>
      <c r="B37" s="225" t="s">
        <v>61</v>
      </c>
      <c r="C37" s="225">
        <v>28</v>
      </c>
      <c r="D37" s="225">
        <v>21</v>
      </c>
      <c r="E37" s="259">
        <v>75</v>
      </c>
      <c r="F37" s="225">
        <v>3</v>
      </c>
      <c r="G37" s="259">
        <f t="shared" si="1"/>
        <v>10.714285714285714</v>
      </c>
      <c r="H37" s="225">
        <v>3</v>
      </c>
      <c r="I37" s="259">
        <f t="shared" si="2"/>
        <v>10.714285714285714</v>
      </c>
      <c r="J37" s="225">
        <v>1</v>
      </c>
      <c r="K37" s="259">
        <f t="shared" si="3"/>
        <v>3.5714285714285712</v>
      </c>
    </row>
    <row r="38" spans="1:11" s="224" customFormat="1" ht="20.399999999999999" customHeight="1" x14ac:dyDescent="0.25">
      <c r="A38" s="225">
        <v>5</v>
      </c>
      <c r="B38" s="225" t="s">
        <v>62</v>
      </c>
      <c r="C38" s="225">
        <v>33</v>
      </c>
      <c r="D38" s="225">
        <v>20</v>
      </c>
      <c r="E38" s="259">
        <f t="shared" ref="E38:E39" si="4">D38/$C38*100</f>
        <v>60.606060606060609</v>
      </c>
      <c r="F38" s="225">
        <v>7</v>
      </c>
      <c r="G38" s="259">
        <f t="shared" si="1"/>
        <v>21.212121212121211</v>
      </c>
      <c r="H38" s="225">
        <v>6</v>
      </c>
      <c r="I38" s="259">
        <f t="shared" si="2"/>
        <v>18.181818181818183</v>
      </c>
      <c r="J38" s="225"/>
      <c r="K38" s="259">
        <f t="shared" si="3"/>
        <v>0</v>
      </c>
    </row>
    <row r="39" spans="1:11" s="224" customFormat="1" ht="20.399999999999999" customHeight="1" x14ac:dyDescent="0.25">
      <c r="A39" s="217" t="s">
        <v>56</v>
      </c>
      <c r="B39" s="217"/>
      <c r="C39" s="217">
        <f t="shared" ref="C39:D39" si="5">SUM(C34:C38)</f>
        <v>158</v>
      </c>
      <c r="D39" s="217">
        <f t="shared" si="5"/>
        <v>110</v>
      </c>
      <c r="E39" s="259">
        <f t="shared" si="4"/>
        <v>69.620253164556971</v>
      </c>
      <c r="F39" s="217">
        <f>SUM(F34:F38)</f>
        <v>31</v>
      </c>
      <c r="G39" s="259">
        <f t="shared" si="1"/>
        <v>19.62025316455696</v>
      </c>
      <c r="H39" s="217">
        <f>SUM(H34:H38)</f>
        <v>14</v>
      </c>
      <c r="I39" s="259">
        <f t="shared" si="2"/>
        <v>8.8607594936708853</v>
      </c>
      <c r="J39" s="217">
        <f>SUM(J34:J38)</f>
        <v>3</v>
      </c>
      <c r="K39" s="259">
        <f t="shared" si="3"/>
        <v>1.89873417721519</v>
      </c>
    </row>
    <row r="40" spans="1:11" s="224" customFormat="1" ht="20.399999999999999" customHeight="1" x14ac:dyDescent="0.25">
      <c r="A40" s="223"/>
      <c r="B40" s="223"/>
      <c r="C40" s="223"/>
      <c r="D40" s="223"/>
      <c r="E40" s="223"/>
      <c r="F40" s="223"/>
      <c r="G40" s="223"/>
      <c r="H40" s="223"/>
      <c r="I40" s="223"/>
      <c r="J40" s="223"/>
      <c r="K40" s="223"/>
    </row>
    <row r="41" spans="1:11" s="216" customFormat="1" ht="20.399999999999999" customHeight="1" x14ac:dyDescent="0.25">
      <c r="A41" s="286" t="s">
        <v>4</v>
      </c>
      <c r="B41" s="286" t="s">
        <v>5</v>
      </c>
      <c r="C41" s="286" t="s">
        <v>6</v>
      </c>
      <c r="D41" s="286" t="s">
        <v>57</v>
      </c>
      <c r="E41" s="287"/>
      <c r="F41" s="287"/>
      <c r="G41" s="287"/>
      <c r="H41" s="287"/>
      <c r="I41" s="287"/>
      <c r="J41" s="287"/>
      <c r="K41" s="287"/>
    </row>
    <row r="42" spans="1:11" s="216" customFormat="1" ht="20.399999999999999" customHeight="1" x14ac:dyDescent="0.25">
      <c r="A42" s="287"/>
      <c r="B42" s="287"/>
      <c r="C42" s="287"/>
      <c r="D42" s="260">
        <v>44843</v>
      </c>
      <c r="E42" s="237" t="s">
        <v>8</v>
      </c>
      <c r="F42" s="260">
        <v>44780</v>
      </c>
      <c r="G42" s="237" t="s">
        <v>8</v>
      </c>
      <c r="H42" s="260">
        <v>44717</v>
      </c>
      <c r="I42" s="237" t="s">
        <v>8</v>
      </c>
      <c r="J42" s="237" t="s">
        <v>9</v>
      </c>
      <c r="K42" s="237" t="s">
        <v>8</v>
      </c>
    </row>
    <row r="43" spans="1:11" s="224" customFormat="1" ht="20.399999999999999" customHeight="1" x14ac:dyDescent="0.25">
      <c r="A43" s="261">
        <v>1</v>
      </c>
      <c r="B43" s="261" t="s">
        <v>58</v>
      </c>
      <c r="C43" s="262">
        <v>33</v>
      </c>
      <c r="D43" s="263">
        <v>16</v>
      </c>
      <c r="E43" s="264">
        <f t="shared" ref="E43:E48" si="6">D43/$C43*100</f>
        <v>48.484848484848484</v>
      </c>
      <c r="F43" s="263">
        <v>14</v>
      </c>
      <c r="G43" s="264">
        <f t="shared" ref="G43:G48" si="7">F43/$C43*100</f>
        <v>42.424242424242422</v>
      </c>
      <c r="H43" s="263">
        <v>3</v>
      </c>
      <c r="I43" s="264">
        <f t="shared" ref="I43:I48" si="8">H43/$C43*100</f>
        <v>9.0909090909090917</v>
      </c>
      <c r="J43" s="263">
        <v>0</v>
      </c>
      <c r="K43" s="264">
        <f t="shared" ref="K43:K48" si="9">J43/$C43*100</f>
        <v>0</v>
      </c>
    </row>
    <row r="44" spans="1:11" s="224" customFormat="1" ht="20.399999999999999" customHeight="1" x14ac:dyDescent="0.25">
      <c r="A44" s="261">
        <v>2</v>
      </c>
      <c r="B44" s="261" t="s">
        <v>59</v>
      </c>
      <c r="C44" s="261">
        <v>32</v>
      </c>
      <c r="D44" s="263">
        <v>17</v>
      </c>
      <c r="E44" s="264">
        <f t="shared" si="6"/>
        <v>53.125</v>
      </c>
      <c r="F44" s="263">
        <v>13</v>
      </c>
      <c r="G44" s="264">
        <f t="shared" si="7"/>
        <v>40.625</v>
      </c>
      <c r="H44" s="263">
        <v>2</v>
      </c>
      <c r="I44" s="264">
        <f t="shared" si="8"/>
        <v>6.25</v>
      </c>
      <c r="J44" s="263">
        <v>0</v>
      </c>
      <c r="K44" s="264">
        <f t="shared" si="9"/>
        <v>0</v>
      </c>
    </row>
    <row r="45" spans="1:11" s="224" customFormat="1" ht="20.399999999999999" customHeight="1" x14ac:dyDescent="0.25">
      <c r="A45" s="261">
        <v>3</v>
      </c>
      <c r="B45" s="261" t="s">
        <v>60</v>
      </c>
      <c r="C45" s="261">
        <v>32</v>
      </c>
      <c r="D45" s="261">
        <v>20</v>
      </c>
      <c r="E45" s="264">
        <f t="shared" si="6"/>
        <v>62.5</v>
      </c>
      <c r="F45" s="261">
        <v>5</v>
      </c>
      <c r="G45" s="264">
        <f t="shared" si="7"/>
        <v>15.625</v>
      </c>
      <c r="H45" s="261">
        <v>7</v>
      </c>
      <c r="I45" s="264">
        <f t="shared" si="8"/>
        <v>21.875</v>
      </c>
      <c r="J45" s="261">
        <v>0</v>
      </c>
      <c r="K45" s="264">
        <f t="shared" si="9"/>
        <v>0</v>
      </c>
    </row>
    <row r="46" spans="1:11" s="224" customFormat="1" ht="20.399999999999999" customHeight="1" x14ac:dyDescent="0.25">
      <c r="A46" s="261">
        <v>4</v>
      </c>
      <c r="B46" s="261" t="s">
        <v>61</v>
      </c>
      <c r="C46" s="261">
        <v>28</v>
      </c>
      <c r="D46" s="261">
        <v>19</v>
      </c>
      <c r="E46" s="264">
        <f t="shared" si="6"/>
        <v>67.857142857142861</v>
      </c>
      <c r="F46" s="261">
        <v>2</v>
      </c>
      <c r="G46" s="264">
        <f t="shared" si="7"/>
        <v>7.1428571428571423</v>
      </c>
      <c r="H46" s="261">
        <v>7</v>
      </c>
      <c r="I46" s="264">
        <f t="shared" si="8"/>
        <v>25</v>
      </c>
      <c r="J46" s="261">
        <v>0</v>
      </c>
      <c r="K46" s="264">
        <f t="shared" si="9"/>
        <v>0</v>
      </c>
    </row>
    <row r="47" spans="1:11" s="224" customFormat="1" ht="20.399999999999999" customHeight="1" x14ac:dyDescent="0.25">
      <c r="A47" s="261">
        <v>5</v>
      </c>
      <c r="B47" s="261" t="s">
        <v>62</v>
      </c>
      <c r="C47" s="261">
        <v>33</v>
      </c>
      <c r="D47" s="261">
        <v>25</v>
      </c>
      <c r="E47" s="264">
        <f t="shared" si="6"/>
        <v>75.757575757575751</v>
      </c>
      <c r="F47" s="261">
        <v>4</v>
      </c>
      <c r="G47" s="264">
        <f t="shared" si="7"/>
        <v>12.121212121212121</v>
      </c>
      <c r="H47" s="261">
        <v>4</v>
      </c>
      <c r="I47" s="264">
        <f t="shared" si="8"/>
        <v>12.121212121212121</v>
      </c>
      <c r="J47" s="261">
        <v>0</v>
      </c>
      <c r="K47" s="264">
        <f t="shared" si="9"/>
        <v>0</v>
      </c>
    </row>
    <row r="48" spans="1:11" s="224" customFormat="1" ht="20.399999999999999" customHeight="1" x14ac:dyDescent="0.25">
      <c r="A48" s="237" t="s">
        <v>56</v>
      </c>
      <c r="B48" s="237"/>
      <c r="C48" s="237">
        <v>158</v>
      </c>
      <c r="D48" s="237">
        <f>SUM(D43:D47)</f>
        <v>97</v>
      </c>
      <c r="E48" s="265">
        <f t="shared" si="6"/>
        <v>61.392405063291143</v>
      </c>
      <c r="F48" s="237">
        <f>SUM(F43:F47)</f>
        <v>38</v>
      </c>
      <c r="G48" s="265">
        <f t="shared" si="7"/>
        <v>24.050632911392405</v>
      </c>
      <c r="H48" s="237">
        <f>SUM(H43:H47)</f>
        <v>23</v>
      </c>
      <c r="I48" s="265">
        <f t="shared" si="8"/>
        <v>14.556962025316455</v>
      </c>
      <c r="J48" s="237">
        <f>SUM(J43:J47)</f>
        <v>0</v>
      </c>
      <c r="K48" s="265">
        <f t="shared" si="9"/>
        <v>0</v>
      </c>
    </row>
    <row r="49" spans="1:11" ht="13.2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</row>
    <row r="50" spans="1:11" ht="13.2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</row>
    <row r="51" spans="1:11" ht="13.2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</row>
    <row r="52" spans="1:11" ht="13.2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</row>
    <row r="53" spans="1:11" ht="13.2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</row>
    <row r="54" spans="1:11" ht="13.2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</row>
    <row r="55" spans="1:11" ht="13.2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</row>
    <row r="56" spans="1:11" ht="13.2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</row>
    <row r="57" spans="1:11" ht="13.2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</row>
    <row r="58" spans="1:11" ht="13.2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</row>
    <row r="59" spans="1:11" ht="13.2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</row>
    <row r="60" spans="1:11" ht="13.2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</row>
    <row r="61" spans="1:11" ht="13.2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</row>
    <row r="62" spans="1:11" ht="13.2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</row>
    <row r="63" spans="1:11" ht="13.2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</row>
    <row r="64" spans="1:11" ht="13.2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</row>
    <row r="65" spans="1:11" ht="13.2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</row>
    <row r="66" spans="1:11" ht="13.2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</row>
    <row r="67" spans="1:11" ht="13.2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</row>
  </sheetData>
  <mergeCells count="25">
    <mergeCell ref="A1:C1"/>
    <mergeCell ref="A2:C2"/>
    <mergeCell ref="B4:J4"/>
    <mergeCell ref="A5:C5"/>
    <mergeCell ref="A14:B14"/>
    <mergeCell ref="D6:K6"/>
    <mergeCell ref="A41:A42"/>
    <mergeCell ref="A32:A33"/>
    <mergeCell ref="B32:B33"/>
    <mergeCell ref="C32:C33"/>
    <mergeCell ref="D32:K32"/>
    <mergeCell ref="B41:B42"/>
    <mergeCell ref="C41:C42"/>
    <mergeCell ref="D41:K41"/>
    <mergeCell ref="A30:C30"/>
    <mergeCell ref="A6:A7"/>
    <mergeCell ref="B6:B7"/>
    <mergeCell ref="C6:C7"/>
    <mergeCell ref="B16:B17"/>
    <mergeCell ref="C16:C17"/>
    <mergeCell ref="D16:K16"/>
    <mergeCell ref="A27:C27"/>
    <mergeCell ref="A26:C26"/>
    <mergeCell ref="B29:J29"/>
    <mergeCell ref="A16:A17"/>
  </mergeCells>
  <printOptions horizontalCentered="1" gridLines="1"/>
  <pageMargins left="0.70866141732283472" right="0.70866141732283472" top="0.74803149606299213" bottom="0.74803149606299213" header="0" footer="0"/>
  <pageSetup paperSize="9" fitToHeight="0" pageOrder="overThenDown" orientation="landscape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55"/>
  <sheetViews>
    <sheetView topLeftCell="A236" workbookViewId="0">
      <selection activeCell="N229" sqref="N229"/>
    </sheetView>
  </sheetViews>
  <sheetFormatPr defaultColWidth="12.6640625" defaultRowHeight="15.75" customHeight="1" x14ac:dyDescent="0.3"/>
  <cols>
    <col min="1" max="3" width="12.6640625" style="79"/>
    <col min="4" max="5" width="14.33203125" style="79" customWidth="1"/>
    <col min="6" max="6" width="11.21875" style="79" customWidth="1"/>
    <col min="7" max="7" width="11.77734375" style="79" customWidth="1"/>
    <col min="8" max="8" width="11" style="79" customWidth="1"/>
    <col min="9" max="9" width="9.6640625" style="79" customWidth="1"/>
    <col min="10" max="11" width="7.21875" style="79" customWidth="1"/>
    <col min="12" max="16384" width="12.6640625" style="79"/>
  </cols>
  <sheetData>
    <row r="1" spans="1:13" ht="15.75" customHeight="1" x14ac:dyDescent="0.3">
      <c r="A1" s="312" t="s">
        <v>0</v>
      </c>
      <c r="B1" s="312"/>
      <c r="C1" s="312"/>
    </row>
    <row r="2" spans="1:13" s="105" customFormat="1" ht="15.6" x14ac:dyDescent="0.3">
      <c r="A2" s="87" t="s">
        <v>1</v>
      </c>
    </row>
    <row r="4" spans="1:13" ht="15.6" x14ac:dyDescent="0.3">
      <c r="B4" s="313" t="s">
        <v>2</v>
      </c>
      <c r="C4" s="313"/>
      <c r="D4" s="313"/>
      <c r="E4" s="313"/>
      <c r="F4" s="313"/>
      <c r="G4" s="313"/>
      <c r="H4" s="313"/>
      <c r="I4" s="313"/>
    </row>
    <row r="6" spans="1:13" s="105" customFormat="1" ht="15.6" x14ac:dyDescent="0.3">
      <c r="A6" s="87" t="s">
        <v>25</v>
      </c>
    </row>
    <row r="7" spans="1:13" s="105" customFormat="1" ht="15.6" x14ac:dyDescent="0.3">
      <c r="A7" s="87" t="s">
        <v>63</v>
      </c>
    </row>
    <row r="8" spans="1:13" s="108" customFormat="1" ht="20.399999999999999" customHeight="1" x14ac:dyDescent="0.25">
      <c r="A8" s="302" t="s">
        <v>4</v>
      </c>
      <c r="B8" s="302" t="s">
        <v>5</v>
      </c>
      <c r="C8" s="302" t="s">
        <v>6</v>
      </c>
      <c r="D8" s="308" t="s">
        <v>26</v>
      </c>
      <c r="E8" s="309"/>
      <c r="F8" s="309"/>
      <c r="G8" s="309"/>
      <c r="H8" s="309"/>
      <c r="I8" s="310"/>
      <c r="J8" s="107"/>
      <c r="K8" s="107"/>
      <c r="L8" s="107"/>
      <c r="M8" s="107"/>
    </row>
    <row r="9" spans="1:13" s="108" customFormat="1" ht="20.399999999999999" customHeight="1" x14ac:dyDescent="0.25">
      <c r="A9" s="303"/>
      <c r="B9" s="303"/>
      <c r="C9" s="303"/>
      <c r="D9" s="308" t="s">
        <v>64</v>
      </c>
      <c r="E9" s="309"/>
      <c r="F9" s="309"/>
      <c r="G9" s="309"/>
      <c r="H9" s="309"/>
      <c r="I9" s="310"/>
      <c r="J9" s="107"/>
      <c r="K9" s="107"/>
      <c r="L9" s="107"/>
      <c r="M9" s="107"/>
    </row>
    <row r="10" spans="1:13" ht="20.399999999999999" customHeight="1" x14ac:dyDescent="0.3">
      <c r="A10" s="304"/>
      <c r="B10" s="304"/>
      <c r="C10" s="304"/>
      <c r="D10" s="85" t="s">
        <v>28</v>
      </c>
      <c r="E10" s="85" t="s">
        <v>8</v>
      </c>
      <c r="F10" s="85" t="s">
        <v>29</v>
      </c>
      <c r="G10" s="85" t="s">
        <v>8</v>
      </c>
      <c r="H10" s="85" t="s">
        <v>30</v>
      </c>
      <c r="I10" s="85" t="s">
        <v>8</v>
      </c>
      <c r="J10" s="80"/>
      <c r="K10" s="80"/>
      <c r="L10" s="80"/>
      <c r="M10" s="80"/>
    </row>
    <row r="11" spans="1:13" ht="20.399999999999999" customHeight="1" x14ac:dyDescent="0.3">
      <c r="A11" s="81">
        <v>1</v>
      </c>
      <c r="B11" s="81" t="s">
        <v>65</v>
      </c>
      <c r="C11" s="81">
        <v>28</v>
      </c>
      <c r="D11" s="82">
        <v>9</v>
      </c>
      <c r="E11" s="82">
        <v>32</v>
      </c>
      <c r="F11" s="82">
        <v>18</v>
      </c>
      <c r="G11" s="82">
        <v>64</v>
      </c>
      <c r="H11" s="82">
        <v>1</v>
      </c>
      <c r="I11" s="82">
        <v>4</v>
      </c>
      <c r="J11" s="80"/>
      <c r="K11" s="80"/>
      <c r="L11" s="80"/>
      <c r="M11" s="80"/>
    </row>
    <row r="12" spans="1:13" ht="20.399999999999999" customHeight="1" x14ac:dyDescent="0.3">
      <c r="A12" s="81">
        <v>2</v>
      </c>
      <c r="B12" s="81" t="s">
        <v>66</v>
      </c>
      <c r="C12" s="81">
        <v>25</v>
      </c>
      <c r="D12" s="73">
        <v>4</v>
      </c>
      <c r="E12" s="82">
        <v>16</v>
      </c>
      <c r="F12" s="73">
        <v>19</v>
      </c>
      <c r="G12" s="82">
        <v>76</v>
      </c>
      <c r="H12" s="73">
        <v>2</v>
      </c>
      <c r="I12" s="82">
        <v>8</v>
      </c>
      <c r="J12" s="80"/>
      <c r="K12" s="80"/>
      <c r="L12" s="80"/>
      <c r="M12" s="80"/>
    </row>
    <row r="13" spans="1:13" ht="20.399999999999999" customHeight="1" x14ac:dyDescent="0.3">
      <c r="A13" s="81">
        <v>3</v>
      </c>
      <c r="B13" s="81" t="s">
        <v>67</v>
      </c>
      <c r="C13" s="81">
        <v>27</v>
      </c>
      <c r="D13" s="73">
        <v>13</v>
      </c>
      <c r="E13" s="82">
        <v>48</v>
      </c>
      <c r="F13" s="73">
        <v>13</v>
      </c>
      <c r="G13" s="82">
        <v>48</v>
      </c>
      <c r="H13" s="73">
        <v>1</v>
      </c>
      <c r="I13" s="83">
        <v>4</v>
      </c>
      <c r="J13" s="80"/>
      <c r="K13" s="80"/>
      <c r="L13" s="80"/>
      <c r="M13" s="80"/>
    </row>
    <row r="14" spans="1:13" ht="20.399999999999999" customHeight="1" x14ac:dyDescent="0.3">
      <c r="A14" s="81">
        <v>4</v>
      </c>
      <c r="B14" s="81" t="s">
        <v>68</v>
      </c>
      <c r="C14" s="81">
        <v>28</v>
      </c>
      <c r="D14" s="73">
        <v>12</v>
      </c>
      <c r="E14" s="82">
        <v>43</v>
      </c>
      <c r="F14" s="73">
        <v>15</v>
      </c>
      <c r="G14" s="82">
        <v>54</v>
      </c>
      <c r="H14" s="73">
        <v>1</v>
      </c>
      <c r="I14" s="83">
        <v>3</v>
      </c>
      <c r="J14" s="80"/>
      <c r="K14" s="80"/>
      <c r="L14" s="80"/>
      <c r="M14" s="80"/>
    </row>
    <row r="15" spans="1:13" ht="20.399999999999999" customHeight="1" x14ac:dyDescent="0.3">
      <c r="A15" s="81">
        <v>5</v>
      </c>
      <c r="B15" s="81" t="s">
        <v>69</v>
      </c>
      <c r="C15" s="81">
        <v>27</v>
      </c>
      <c r="D15" s="73">
        <v>15</v>
      </c>
      <c r="E15" s="73">
        <v>56</v>
      </c>
      <c r="F15" s="73">
        <v>12</v>
      </c>
      <c r="G15" s="73">
        <v>44</v>
      </c>
      <c r="H15" s="73">
        <v>0</v>
      </c>
      <c r="I15" s="84">
        <v>0</v>
      </c>
      <c r="J15" s="80"/>
      <c r="K15" s="80"/>
      <c r="L15" s="80"/>
      <c r="M15" s="80"/>
    </row>
    <row r="16" spans="1:13" ht="20.399999999999999" customHeight="1" x14ac:dyDescent="0.3">
      <c r="A16" s="81">
        <v>6</v>
      </c>
      <c r="B16" s="81" t="s">
        <v>70</v>
      </c>
      <c r="C16" s="81">
        <v>27</v>
      </c>
      <c r="D16" s="73">
        <v>13</v>
      </c>
      <c r="E16" s="82">
        <v>48</v>
      </c>
      <c r="F16" s="73">
        <v>12</v>
      </c>
      <c r="G16" s="82">
        <v>44</v>
      </c>
      <c r="H16" s="73">
        <v>2</v>
      </c>
      <c r="I16" s="83">
        <v>7</v>
      </c>
      <c r="J16" s="80"/>
      <c r="K16" s="80"/>
      <c r="L16" s="80"/>
      <c r="M16" s="80"/>
    </row>
    <row r="17" spans="1:13" s="76" customFormat="1" ht="20.399999999999999" customHeight="1" x14ac:dyDescent="0.3">
      <c r="A17" s="299" t="s">
        <v>21</v>
      </c>
      <c r="B17" s="305"/>
      <c r="C17" s="85">
        <v>162</v>
      </c>
      <c r="D17" s="86">
        <f>SUM(D11:D16)</f>
        <v>66</v>
      </c>
      <c r="E17" s="89">
        <v>41</v>
      </c>
      <c r="F17" s="86">
        <f>SUM(F9:F16)</f>
        <v>89</v>
      </c>
      <c r="G17" s="89">
        <v>55</v>
      </c>
      <c r="H17" s="86">
        <f>SUM(H9:H16)</f>
        <v>7</v>
      </c>
      <c r="I17" s="109">
        <f>SUM(H17/C17*100)</f>
        <v>4.3209876543209873</v>
      </c>
      <c r="J17" s="97"/>
      <c r="K17" s="97"/>
      <c r="L17" s="97"/>
      <c r="M17" s="97"/>
    </row>
    <row r="18" spans="1:13" ht="20.399999999999999" customHeight="1" x14ac:dyDescent="0.3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s="108" customFormat="1" ht="20.399999999999999" customHeight="1" x14ac:dyDescent="0.25">
      <c r="A19" s="302" t="s">
        <v>4</v>
      </c>
      <c r="B19" s="302" t="s">
        <v>5</v>
      </c>
      <c r="C19" s="302" t="s">
        <v>6</v>
      </c>
      <c r="D19" s="308" t="s">
        <v>26</v>
      </c>
      <c r="E19" s="309"/>
      <c r="F19" s="309"/>
      <c r="G19" s="309"/>
      <c r="H19" s="309"/>
      <c r="I19" s="310"/>
      <c r="J19" s="107"/>
      <c r="K19" s="107"/>
      <c r="L19" s="107"/>
      <c r="M19" s="107"/>
    </row>
    <row r="20" spans="1:13" s="108" customFormat="1" ht="20.399999999999999" customHeight="1" x14ac:dyDescent="0.25">
      <c r="A20" s="303"/>
      <c r="B20" s="303"/>
      <c r="C20" s="303"/>
      <c r="D20" s="308" t="s">
        <v>71</v>
      </c>
      <c r="E20" s="309"/>
      <c r="F20" s="309"/>
      <c r="G20" s="309"/>
      <c r="H20" s="309"/>
      <c r="I20" s="310"/>
      <c r="J20" s="107"/>
      <c r="K20" s="107"/>
      <c r="L20" s="107"/>
      <c r="M20" s="107"/>
    </row>
    <row r="21" spans="1:13" ht="20.399999999999999" customHeight="1" x14ac:dyDescent="0.3">
      <c r="A21" s="304"/>
      <c r="B21" s="304"/>
      <c r="C21" s="304"/>
      <c r="D21" s="85" t="s">
        <v>28</v>
      </c>
      <c r="E21" s="85" t="s">
        <v>8</v>
      </c>
      <c r="F21" s="85" t="s">
        <v>29</v>
      </c>
      <c r="G21" s="85" t="s">
        <v>8</v>
      </c>
      <c r="H21" s="85" t="s">
        <v>30</v>
      </c>
      <c r="I21" s="85" t="s">
        <v>8</v>
      </c>
      <c r="J21" s="80"/>
      <c r="K21" s="80"/>
      <c r="L21" s="80"/>
      <c r="M21" s="80"/>
    </row>
    <row r="22" spans="1:13" ht="20.399999999999999" customHeight="1" x14ac:dyDescent="0.3">
      <c r="A22" s="81">
        <v>1</v>
      </c>
      <c r="B22" s="81" t="s">
        <v>65</v>
      </c>
      <c r="C22" s="81">
        <v>28</v>
      </c>
      <c r="D22" s="82">
        <v>9</v>
      </c>
      <c r="E22" s="82">
        <v>32</v>
      </c>
      <c r="F22" s="82">
        <v>18</v>
      </c>
      <c r="G22" s="82">
        <v>64</v>
      </c>
      <c r="H22" s="82">
        <v>1</v>
      </c>
      <c r="I22" s="82">
        <v>4</v>
      </c>
      <c r="J22" s="80"/>
      <c r="K22" s="80"/>
      <c r="L22" s="80"/>
      <c r="M22" s="80"/>
    </row>
    <row r="23" spans="1:13" ht="20.399999999999999" customHeight="1" x14ac:dyDescent="0.3">
      <c r="A23" s="81">
        <v>2</v>
      </c>
      <c r="B23" s="81" t="s">
        <v>66</v>
      </c>
      <c r="C23" s="81">
        <v>25</v>
      </c>
      <c r="D23" s="73">
        <v>6</v>
      </c>
      <c r="E23" s="82">
        <v>24</v>
      </c>
      <c r="F23" s="73">
        <v>19</v>
      </c>
      <c r="G23" s="82">
        <v>76</v>
      </c>
      <c r="H23" s="73">
        <v>0</v>
      </c>
      <c r="I23" s="82" t="s">
        <v>72</v>
      </c>
      <c r="J23" s="80"/>
      <c r="K23" s="80"/>
      <c r="L23" s="80"/>
      <c r="M23" s="80"/>
    </row>
    <row r="24" spans="1:13" ht="20.399999999999999" customHeight="1" x14ac:dyDescent="0.3">
      <c r="A24" s="81">
        <v>3</v>
      </c>
      <c r="B24" s="81" t="s">
        <v>67</v>
      </c>
      <c r="C24" s="81">
        <v>27</v>
      </c>
      <c r="D24" s="73">
        <v>14</v>
      </c>
      <c r="E24" s="82">
        <v>52</v>
      </c>
      <c r="F24" s="73">
        <v>13</v>
      </c>
      <c r="G24" s="82">
        <v>48</v>
      </c>
      <c r="H24" s="81">
        <v>0</v>
      </c>
      <c r="I24" s="81">
        <v>0</v>
      </c>
      <c r="J24" s="80"/>
      <c r="K24" s="80"/>
      <c r="L24" s="80"/>
      <c r="M24" s="80"/>
    </row>
    <row r="25" spans="1:13" ht="20.399999999999999" customHeight="1" x14ac:dyDescent="0.3">
      <c r="A25" s="81">
        <v>4</v>
      </c>
      <c r="B25" s="81" t="s">
        <v>68</v>
      </c>
      <c r="C25" s="81">
        <v>28</v>
      </c>
      <c r="D25" s="73">
        <v>15</v>
      </c>
      <c r="E25" s="82">
        <v>54</v>
      </c>
      <c r="F25" s="73">
        <v>13</v>
      </c>
      <c r="G25" s="82">
        <v>46</v>
      </c>
      <c r="H25" s="81">
        <v>0</v>
      </c>
      <c r="I25" s="81">
        <v>0</v>
      </c>
      <c r="J25" s="80"/>
      <c r="K25" s="80"/>
      <c r="L25" s="80"/>
      <c r="M25" s="80"/>
    </row>
    <row r="26" spans="1:13" ht="20.399999999999999" customHeight="1" x14ac:dyDescent="0.3">
      <c r="A26" s="81">
        <v>5</v>
      </c>
      <c r="B26" s="81" t="s">
        <v>69</v>
      </c>
      <c r="C26" s="81">
        <v>27</v>
      </c>
      <c r="D26" s="73">
        <v>16</v>
      </c>
      <c r="E26" s="73">
        <v>59</v>
      </c>
      <c r="F26" s="73">
        <v>11</v>
      </c>
      <c r="G26" s="73">
        <v>41</v>
      </c>
      <c r="H26" s="73">
        <v>0</v>
      </c>
      <c r="I26" s="73" t="s">
        <v>72</v>
      </c>
      <c r="J26" s="80"/>
      <c r="K26" s="80"/>
      <c r="L26" s="80"/>
      <c r="M26" s="80"/>
    </row>
    <row r="27" spans="1:13" ht="20.399999999999999" customHeight="1" x14ac:dyDescent="0.3">
      <c r="A27" s="81">
        <v>6</v>
      </c>
      <c r="B27" s="81" t="s">
        <v>70</v>
      </c>
      <c r="C27" s="81">
        <v>27</v>
      </c>
      <c r="D27" s="73">
        <v>14</v>
      </c>
      <c r="E27" s="82">
        <v>52</v>
      </c>
      <c r="F27" s="73">
        <v>13</v>
      </c>
      <c r="G27" s="82">
        <v>48</v>
      </c>
      <c r="H27" s="73">
        <v>0</v>
      </c>
      <c r="I27" s="82"/>
      <c r="J27" s="80"/>
      <c r="K27" s="80"/>
      <c r="L27" s="80"/>
      <c r="M27" s="80"/>
    </row>
    <row r="28" spans="1:13" ht="20.399999999999999" customHeight="1" x14ac:dyDescent="0.3">
      <c r="A28" s="299" t="s">
        <v>21</v>
      </c>
      <c r="B28" s="305"/>
      <c r="C28" s="85">
        <v>162</v>
      </c>
      <c r="D28" s="86">
        <f>SUM(D22:D27)</f>
        <v>74</v>
      </c>
      <c r="E28" s="82">
        <v>45</v>
      </c>
      <c r="F28" s="86">
        <f>SUM(F22:F27)</f>
        <v>87</v>
      </c>
      <c r="G28" s="82">
        <v>54</v>
      </c>
      <c r="H28" s="81">
        <f>SUM(H22:H27)</f>
        <v>1</v>
      </c>
      <c r="I28" s="81">
        <v>1</v>
      </c>
      <c r="J28" s="80"/>
      <c r="K28" s="80"/>
      <c r="L28" s="80"/>
      <c r="M28" s="80"/>
    </row>
    <row r="29" spans="1:13" ht="15.6" x14ac:dyDescent="0.3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5.6" x14ac:dyDescent="0.3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5.6" x14ac:dyDescent="0.3">
      <c r="A31" s="302" t="s">
        <v>4</v>
      </c>
      <c r="B31" s="302" t="s">
        <v>5</v>
      </c>
      <c r="C31" s="302" t="s">
        <v>6</v>
      </c>
      <c r="D31" s="299" t="s">
        <v>26</v>
      </c>
      <c r="E31" s="300"/>
      <c r="F31" s="300"/>
      <c r="G31" s="300"/>
      <c r="H31" s="300"/>
      <c r="I31" s="301"/>
      <c r="J31" s="80"/>
      <c r="K31" s="80"/>
      <c r="L31" s="80"/>
      <c r="M31" s="80"/>
    </row>
    <row r="32" spans="1:13" ht="15.6" x14ac:dyDescent="0.3">
      <c r="A32" s="303"/>
      <c r="B32" s="303"/>
      <c r="C32" s="303"/>
      <c r="D32" s="299" t="s">
        <v>73</v>
      </c>
      <c r="E32" s="300"/>
      <c r="F32" s="300"/>
      <c r="G32" s="300"/>
      <c r="H32" s="300"/>
      <c r="I32" s="301"/>
      <c r="J32" s="80"/>
      <c r="K32" s="80"/>
      <c r="L32" s="80"/>
      <c r="M32" s="80"/>
    </row>
    <row r="33" spans="1:24" ht="15.6" x14ac:dyDescent="0.3">
      <c r="A33" s="304"/>
      <c r="B33" s="304"/>
      <c r="C33" s="304"/>
      <c r="D33" s="85" t="s">
        <v>28</v>
      </c>
      <c r="E33" s="85" t="s">
        <v>8</v>
      </c>
      <c r="F33" s="85" t="s">
        <v>29</v>
      </c>
      <c r="G33" s="85" t="s">
        <v>8</v>
      </c>
      <c r="H33" s="85" t="s">
        <v>30</v>
      </c>
      <c r="I33" s="85" t="s">
        <v>8</v>
      </c>
      <c r="J33" s="80"/>
      <c r="K33" s="80"/>
      <c r="L33" s="80"/>
      <c r="M33" s="80"/>
    </row>
    <row r="34" spans="1:24" ht="15.6" x14ac:dyDescent="0.3">
      <c r="A34" s="81">
        <v>1</v>
      </c>
      <c r="B34" s="81" t="s">
        <v>65</v>
      </c>
      <c r="C34" s="81">
        <v>28</v>
      </c>
      <c r="D34" s="82">
        <v>9</v>
      </c>
      <c r="E34" s="82">
        <v>32</v>
      </c>
      <c r="F34" s="82">
        <v>18</v>
      </c>
      <c r="G34" s="82">
        <v>64</v>
      </c>
      <c r="H34" s="82">
        <v>1</v>
      </c>
      <c r="I34" s="82">
        <v>4</v>
      </c>
      <c r="J34" s="80"/>
      <c r="K34" s="80"/>
      <c r="L34" s="80"/>
      <c r="M34" s="80"/>
    </row>
    <row r="35" spans="1:24" ht="15.6" x14ac:dyDescent="0.3">
      <c r="A35" s="81">
        <v>2</v>
      </c>
      <c r="B35" s="81" t="s">
        <v>66</v>
      </c>
      <c r="C35" s="81">
        <v>25</v>
      </c>
      <c r="D35" s="73">
        <v>4</v>
      </c>
      <c r="E35" s="82">
        <v>16</v>
      </c>
      <c r="F35" s="73">
        <v>19</v>
      </c>
      <c r="G35" s="82">
        <v>76</v>
      </c>
      <c r="H35" s="73">
        <v>2</v>
      </c>
      <c r="I35" s="82">
        <v>8</v>
      </c>
      <c r="J35" s="80"/>
      <c r="K35" s="80"/>
      <c r="L35" s="80"/>
      <c r="M35" s="80"/>
    </row>
    <row r="36" spans="1:24" ht="15.6" x14ac:dyDescent="0.3">
      <c r="A36" s="81">
        <v>3</v>
      </c>
      <c r="B36" s="81" t="s">
        <v>67</v>
      </c>
      <c r="C36" s="81">
        <v>27</v>
      </c>
      <c r="D36" s="73">
        <v>12</v>
      </c>
      <c r="E36" s="82">
        <v>44</v>
      </c>
      <c r="F36" s="73">
        <v>14</v>
      </c>
      <c r="G36" s="82">
        <v>52</v>
      </c>
      <c r="H36" s="73">
        <v>1</v>
      </c>
      <c r="I36" s="83">
        <v>4</v>
      </c>
      <c r="J36" s="80"/>
      <c r="K36" s="80"/>
      <c r="L36" s="80"/>
      <c r="M36" s="80"/>
    </row>
    <row r="37" spans="1:24" ht="15.6" x14ac:dyDescent="0.3">
      <c r="A37" s="81">
        <v>4</v>
      </c>
      <c r="B37" s="81" t="s">
        <v>68</v>
      </c>
      <c r="C37" s="81">
        <v>28</v>
      </c>
      <c r="D37" s="73">
        <v>13</v>
      </c>
      <c r="E37" s="82">
        <v>46</v>
      </c>
      <c r="F37" s="73">
        <v>14</v>
      </c>
      <c r="G37" s="82">
        <v>50</v>
      </c>
      <c r="H37" s="73">
        <v>1</v>
      </c>
      <c r="I37" s="83">
        <v>3</v>
      </c>
      <c r="J37" s="80"/>
      <c r="K37" s="80"/>
      <c r="L37" s="80"/>
      <c r="M37" s="80"/>
    </row>
    <row r="38" spans="1:24" ht="15.6" x14ac:dyDescent="0.3">
      <c r="A38" s="81">
        <v>5</v>
      </c>
      <c r="B38" s="81" t="s">
        <v>69</v>
      </c>
      <c r="C38" s="81">
        <v>27</v>
      </c>
      <c r="D38" s="73">
        <v>14</v>
      </c>
      <c r="E38" s="73">
        <v>52</v>
      </c>
      <c r="F38" s="73">
        <v>13</v>
      </c>
      <c r="G38" s="73">
        <v>48</v>
      </c>
      <c r="H38" s="73">
        <v>0</v>
      </c>
      <c r="I38" s="84">
        <v>0</v>
      </c>
      <c r="J38" s="80"/>
      <c r="K38" s="80"/>
      <c r="L38" s="80"/>
      <c r="M38" s="80"/>
    </row>
    <row r="39" spans="1:24" ht="15.6" x14ac:dyDescent="0.3">
      <c r="A39" s="81">
        <v>6</v>
      </c>
      <c r="B39" s="81" t="s">
        <v>70</v>
      </c>
      <c r="C39" s="81">
        <v>27</v>
      </c>
      <c r="D39" s="73">
        <v>13</v>
      </c>
      <c r="E39" s="82">
        <v>48</v>
      </c>
      <c r="F39" s="73">
        <v>12</v>
      </c>
      <c r="G39" s="82">
        <v>44</v>
      </c>
      <c r="H39" s="73">
        <v>2</v>
      </c>
      <c r="I39" s="83">
        <v>7</v>
      </c>
      <c r="J39" s="80"/>
      <c r="K39" s="80"/>
      <c r="L39" s="80"/>
      <c r="M39" s="80"/>
    </row>
    <row r="40" spans="1:24" s="76" customFormat="1" ht="15.6" x14ac:dyDescent="0.3">
      <c r="A40" s="299" t="s">
        <v>21</v>
      </c>
      <c r="B40" s="305"/>
      <c r="C40" s="85">
        <v>162</v>
      </c>
      <c r="D40" s="86">
        <f>SUM(D34:D39)</f>
        <v>65</v>
      </c>
      <c r="E40" s="89">
        <v>40</v>
      </c>
      <c r="F40" s="86">
        <f>SUM(F34:F39)</f>
        <v>90</v>
      </c>
      <c r="G40" s="89">
        <v>56</v>
      </c>
      <c r="H40" s="86">
        <f>SUM(H34:H39)</f>
        <v>7</v>
      </c>
      <c r="I40" s="109">
        <v>4</v>
      </c>
      <c r="J40" s="97"/>
      <c r="K40" s="97"/>
      <c r="L40" s="97"/>
      <c r="M40" s="97"/>
    </row>
    <row r="41" spans="1:24" ht="15.6" x14ac:dyDescent="0.3">
      <c r="A41" s="87" t="s">
        <v>74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</row>
    <row r="42" spans="1:24" ht="15.6" x14ac:dyDescent="0.3">
      <c r="A42" s="302" t="s">
        <v>4</v>
      </c>
      <c r="B42" s="302" t="s">
        <v>5</v>
      </c>
      <c r="C42" s="302" t="s">
        <v>6</v>
      </c>
      <c r="D42" s="299" t="s">
        <v>26</v>
      </c>
      <c r="E42" s="300"/>
      <c r="F42" s="300"/>
      <c r="G42" s="300"/>
      <c r="H42" s="300"/>
      <c r="I42" s="301"/>
      <c r="J42" s="80"/>
      <c r="K42" s="80"/>
      <c r="L42" s="80"/>
      <c r="M42" s="80"/>
    </row>
    <row r="43" spans="1:24" ht="15.6" x14ac:dyDescent="0.3">
      <c r="A43" s="303"/>
      <c r="B43" s="303"/>
      <c r="C43" s="303"/>
      <c r="D43" s="299" t="s">
        <v>75</v>
      </c>
      <c r="E43" s="300"/>
      <c r="F43" s="300"/>
      <c r="G43" s="300"/>
      <c r="H43" s="300"/>
      <c r="I43" s="301"/>
      <c r="J43" s="80"/>
      <c r="K43" s="80"/>
      <c r="L43" s="80"/>
      <c r="M43" s="80"/>
    </row>
    <row r="44" spans="1:24" ht="15.6" x14ac:dyDescent="0.3">
      <c r="A44" s="304"/>
      <c r="B44" s="304"/>
      <c r="C44" s="304"/>
      <c r="D44" s="85" t="s">
        <v>28</v>
      </c>
      <c r="E44" s="85" t="s">
        <v>8</v>
      </c>
      <c r="F44" s="85" t="s">
        <v>29</v>
      </c>
      <c r="G44" s="85" t="s">
        <v>8</v>
      </c>
      <c r="H44" s="85" t="s">
        <v>30</v>
      </c>
      <c r="I44" s="85" t="s">
        <v>8</v>
      </c>
      <c r="J44" s="80"/>
      <c r="K44" s="80"/>
      <c r="L44" s="80"/>
      <c r="M44" s="80"/>
    </row>
    <row r="45" spans="1:24" ht="15.6" x14ac:dyDescent="0.3">
      <c r="A45" s="81">
        <v>1</v>
      </c>
      <c r="B45" s="81" t="s">
        <v>65</v>
      </c>
      <c r="C45" s="81">
        <v>28</v>
      </c>
      <c r="D45" s="82">
        <v>15</v>
      </c>
      <c r="E45" s="82">
        <v>53.6</v>
      </c>
      <c r="F45" s="82">
        <v>12</v>
      </c>
      <c r="G45" s="82">
        <v>42.9</v>
      </c>
      <c r="H45" s="82">
        <v>1</v>
      </c>
      <c r="I45" s="82">
        <v>3.5</v>
      </c>
      <c r="J45" s="80"/>
      <c r="K45" s="80"/>
      <c r="L45" s="80"/>
      <c r="M45" s="80"/>
    </row>
    <row r="46" spans="1:24" ht="15.6" x14ac:dyDescent="0.3">
      <c r="A46" s="81">
        <v>2</v>
      </c>
      <c r="B46" s="81" t="s">
        <v>66</v>
      </c>
      <c r="C46" s="81">
        <v>25</v>
      </c>
      <c r="D46" s="73">
        <v>6</v>
      </c>
      <c r="E46" s="82">
        <v>24</v>
      </c>
      <c r="F46" s="73">
        <v>19</v>
      </c>
      <c r="G46" s="82">
        <v>76</v>
      </c>
      <c r="H46" s="73">
        <v>0</v>
      </c>
      <c r="I46" s="82">
        <v>0</v>
      </c>
      <c r="J46" s="80"/>
      <c r="K46" s="80"/>
      <c r="L46" s="80"/>
      <c r="M46" s="80"/>
    </row>
    <row r="47" spans="1:24" ht="15.6" x14ac:dyDescent="0.3">
      <c r="A47" s="81">
        <v>3</v>
      </c>
      <c r="B47" s="81" t="s">
        <v>67</v>
      </c>
      <c r="C47" s="81">
        <v>27</v>
      </c>
      <c r="D47" s="73">
        <v>8</v>
      </c>
      <c r="E47" s="82">
        <v>30</v>
      </c>
      <c r="F47" s="73">
        <v>18</v>
      </c>
      <c r="G47" s="82">
        <v>67</v>
      </c>
      <c r="H47" s="73">
        <v>1</v>
      </c>
      <c r="I47" s="83">
        <v>3</v>
      </c>
      <c r="J47" s="80"/>
      <c r="K47" s="80"/>
      <c r="L47" s="80"/>
      <c r="M47" s="80"/>
    </row>
    <row r="48" spans="1:24" ht="15.6" x14ac:dyDescent="0.3">
      <c r="A48" s="81">
        <v>4</v>
      </c>
      <c r="B48" s="81" t="s">
        <v>68</v>
      </c>
      <c r="C48" s="81">
        <v>28</v>
      </c>
      <c r="D48" s="73">
        <v>12</v>
      </c>
      <c r="E48" s="82">
        <v>43</v>
      </c>
      <c r="F48" s="73">
        <v>15</v>
      </c>
      <c r="G48" s="82">
        <v>54</v>
      </c>
      <c r="H48" s="73">
        <v>1</v>
      </c>
      <c r="I48" s="83">
        <v>3</v>
      </c>
      <c r="J48" s="80"/>
      <c r="K48" s="80"/>
      <c r="L48" s="80"/>
      <c r="M48" s="80"/>
    </row>
    <row r="49" spans="1:13" ht="15.6" x14ac:dyDescent="0.3">
      <c r="A49" s="81">
        <v>5</v>
      </c>
      <c r="B49" s="81" t="s">
        <v>69</v>
      </c>
      <c r="C49" s="81">
        <v>27</v>
      </c>
      <c r="D49" s="73">
        <v>15</v>
      </c>
      <c r="E49" s="73">
        <v>56</v>
      </c>
      <c r="F49" s="73">
        <v>12</v>
      </c>
      <c r="G49" s="73">
        <v>44</v>
      </c>
      <c r="H49" s="73">
        <v>0</v>
      </c>
      <c r="I49" s="84">
        <v>0</v>
      </c>
      <c r="J49" s="80"/>
      <c r="K49" s="80"/>
      <c r="L49" s="80"/>
      <c r="M49" s="80"/>
    </row>
    <row r="50" spans="1:13" ht="15.6" x14ac:dyDescent="0.3">
      <c r="A50" s="81">
        <v>6</v>
      </c>
      <c r="B50" s="81" t="s">
        <v>70</v>
      </c>
      <c r="C50" s="81">
        <v>27</v>
      </c>
      <c r="D50" s="73">
        <v>14</v>
      </c>
      <c r="E50" s="82">
        <v>52</v>
      </c>
      <c r="F50" s="73">
        <v>13</v>
      </c>
      <c r="G50" s="82">
        <v>48</v>
      </c>
      <c r="H50" s="73"/>
      <c r="I50" s="82"/>
      <c r="J50" s="80"/>
      <c r="K50" s="80"/>
      <c r="L50" s="80"/>
      <c r="M50" s="80"/>
    </row>
    <row r="51" spans="1:13" s="105" customFormat="1" ht="15.6" x14ac:dyDescent="0.3">
      <c r="A51" s="299" t="s">
        <v>21</v>
      </c>
      <c r="B51" s="305"/>
      <c r="C51" s="85">
        <v>162</v>
      </c>
      <c r="D51" s="89">
        <f>SUM(D45:D50)</f>
        <v>70</v>
      </c>
      <c r="E51" s="89">
        <v>44</v>
      </c>
      <c r="F51" s="89">
        <f>SUM(F45:F50)</f>
        <v>89</v>
      </c>
      <c r="G51" s="89">
        <v>55</v>
      </c>
      <c r="H51" s="89">
        <f>SUM(H45:H50)</f>
        <v>3</v>
      </c>
      <c r="I51" s="109">
        <v>1</v>
      </c>
      <c r="J51" s="88"/>
      <c r="K51" s="88"/>
      <c r="L51" s="88"/>
      <c r="M51" s="88"/>
    </row>
    <row r="52" spans="1:13" ht="15.6" x14ac:dyDescent="0.3">
      <c r="A52" s="90"/>
      <c r="B52" s="90"/>
      <c r="C52" s="90"/>
      <c r="D52" s="90"/>
      <c r="E52" s="90"/>
      <c r="F52" s="90"/>
      <c r="G52" s="90"/>
      <c r="H52" s="90"/>
      <c r="I52" s="90"/>
      <c r="J52" s="80"/>
      <c r="K52" s="80"/>
      <c r="L52" s="80"/>
      <c r="M52" s="80"/>
    </row>
    <row r="53" spans="1:13" ht="15.6" x14ac:dyDescent="0.3">
      <c r="A53" s="302" t="s">
        <v>4</v>
      </c>
      <c r="B53" s="302" t="s">
        <v>5</v>
      </c>
      <c r="C53" s="302" t="s">
        <v>6</v>
      </c>
      <c r="D53" s="299" t="s">
        <v>26</v>
      </c>
      <c r="E53" s="300"/>
      <c r="F53" s="300"/>
      <c r="G53" s="300"/>
      <c r="H53" s="300"/>
      <c r="I53" s="301"/>
      <c r="J53" s="80"/>
      <c r="K53" s="80"/>
      <c r="L53" s="80"/>
      <c r="M53" s="80"/>
    </row>
    <row r="54" spans="1:13" ht="15.6" x14ac:dyDescent="0.3">
      <c r="A54" s="303"/>
      <c r="B54" s="303"/>
      <c r="C54" s="303"/>
      <c r="D54" s="299" t="s">
        <v>76</v>
      </c>
      <c r="E54" s="300"/>
      <c r="F54" s="300"/>
      <c r="G54" s="300"/>
      <c r="H54" s="300"/>
      <c r="I54" s="301"/>
      <c r="J54" s="80"/>
      <c r="K54" s="80"/>
      <c r="L54" s="80"/>
      <c r="M54" s="80"/>
    </row>
    <row r="55" spans="1:13" ht="15.6" x14ac:dyDescent="0.3">
      <c r="A55" s="304"/>
      <c r="B55" s="304"/>
      <c r="C55" s="304"/>
      <c r="D55" s="85" t="s">
        <v>28</v>
      </c>
      <c r="E55" s="85" t="s">
        <v>8</v>
      </c>
      <c r="F55" s="85" t="s">
        <v>29</v>
      </c>
      <c r="G55" s="85" t="s">
        <v>8</v>
      </c>
      <c r="H55" s="85" t="s">
        <v>30</v>
      </c>
      <c r="I55" s="85" t="s">
        <v>8</v>
      </c>
      <c r="J55" s="80"/>
      <c r="K55" s="80"/>
      <c r="L55" s="80"/>
      <c r="M55" s="80"/>
    </row>
    <row r="56" spans="1:13" ht="15.6" x14ac:dyDescent="0.3">
      <c r="A56" s="81">
        <v>1</v>
      </c>
      <c r="B56" s="81" t="s">
        <v>65</v>
      </c>
      <c r="C56" s="81">
        <v>28</v>
      </c>
      <c r="D56" s="82">
        <v>9</v>
      </c>
      <c r="E56" s="82">
        <v>32</v>
      </c>
      <c r="F56" s="82">
        <v>18</v>
      </c>
      <c r="G56" s="82">
        <v>64</v>
      </c>
      <c r="H56" s="82">
        <v>1</v>
      </c>
      <c r="I56" s="82">
        <v>4</v>
      </c>
      <c r="J56" s="80"/>
      <c r="K56" s="80"/>
      <c r="L56" s="80"/>
      <c r="M56" s="80"/>
    </row>
    <row r="57" spans="1:13" ht="15.6" x14ac:dyDescent="0.3">
      <c r="A57" s="81">
        <v>2</v>
      </c>
      <c r="B57" s="81" t="s">
        <v>66</v>
      </c>
      <c r="C57" s="81">
        <v>25</v>
      </c>
      <c r="D57" s="73">
        <v>4</v>
      </c>
      <c r="E57" s="82">
        <v>16</v>
      </c>
      <c r="F57" s="73">
        <v>19</v>
      </c>
      <c r="G57" s="82">
        <v>76</v>
      </c>
      <c r="H57" s="73">
        <v>2</v>
      </c>
      <c r="I57" s="82" t="s">
        <v>77</v>
      </c>
      <c r="J57" s="80"/>
      <c r="K57" s="80"/>
      <c r="L57" s="80"/>
      <c r="M57" s="80"/>
    </row>
    <row r="58" spans="1:13" ht="15.6" x14ac:dyDescent="0.3">
      <c r="A58" s="81">
        <v>3</v>
      </c>
      <c r="B58" s="81" t="s">
        <v>67</v>
      </c>
      <c r="C58" s="81">
        <v>27</v>
      </c>
      <c r="D58" s="73">
        <v>10</v>
      </c>
      <c r="E58" s="82">
        <v>37</v>
      </c>
      <c r="F58" s="73">
        <v>17</v>
      </c>
      <c r="G58" s="82">
        <v>63</v>
      </c>
      <c r="H58" s="73">
        <v>0</v>
      </c>
      <c r="I58" s="82">
        <v>0</v>
      </c>
      <c r="J58" s="80"/>
      <c r="K58" s="80"/>
      <c r="L58" s="80"/>
      <c r="M58" s="80"/>
    </row>
    <row r="59" spans="1:13" ht="15.6" x14ac:dyDescent="0.3">
      <c r="A59" s="81">
        <v>4</v>
      </c>
      <c r="B59" s="81" t="s">
        <v>68</v>
      </c>
      <c r="C59" s="81">
        <v>28</v>
      </c>
      <c r="D59" s="73">
        <v>14</v>
      </c>
      <c r="E59" s="82">
        <v>50</v>
      </c>
      <c r="F59" s="73">
        <v>14</v>
      </c>
      <c r="G59" s="82">
        <v>50</v>
      </c>
      <c r="H59" s="73">
        <v>0</v>
      </c>
      <c r="I59" s="82">
        <v>0</v>
      </c>
      <c r="J59" s="80"/>
      <c r="K59" s="80"/>
      <c r="L59" s="80"/>
      <c r="M59" s="80"/>
    </row>
    <row r="60" spans="1:13" ht="15.6" x14ac:dyDescent="0.3">
      <c r="A60" s="81">
        <v>5</v>
      </c>
      <c r="B60" s="81" t="s">
        <v>69</v>
      </c>
      <c r="C60" s="81">
        <v>27</v>
      </c>
      <c r="D60" s="73">
        <v>14</v>
      </c>
      <c r="E60" s="73">
        <v>52</v>
      </c>
      <c r="F60" s="73">
        <v>13</v>
      </c>
      <c r="G60" s="73">
        <v>48</v>
      </c>
      <c r="H60" s="73">
        <v>0</v>
      </c>
      <c r="I60" s="73" t="s">
        <v>72</v>
      </c>
      <c r="J60" s="80"/>
      <c r="K60" s="80"/>
      <c r="L60" s="80"/>
      <c r="M60" s="80"/>
    </row>
    <row r="61" spans="1:13" ht="15.6" x14ac:dyDescent="0.3">
      <c r="A61" s="81">
        <v>6</v>
      </c>
      <c r="B61" s="81" t="s">
        <v>70</v>
      </c>
      <c r="C61" s="81">
        <v>27</v>
      </c>
      <c r="D61" s="73">
        <v>8</v>
      </c>
      <c r="E61" s="91">
        <v>45106</v>
      </c>
      <c r="F61" s="73">
        <v>17</v>
      </c>
      <c r="G61" s="82">
        <v>63</v>
      </c>
      <c r="H61" s="73">
        <v>2</v>
      </c>
      <c r="I61" s="91">
        <v>45023</v>
      </c>
      <c r="J61" s="80"/>
      <c r="K61" s="80"/>
      <c r="L61" s="80"/>
      <c r="M61" s="80"/>
    </row>
    <row r="62" spans="1:13" s="105" customFormat="1" ht="15.6" x14ac:dyDescent="0.3">
      <c r="A62" s="299" t="s">
        <v>21</v>
      </c>
      <c r="B62" s="305"/>
      <c r="C62" s="85">
        <v>162</v>
      </c>
      <c r="D62" s="89">
        <f>SUM(D56:D61)</f>
        <v>59</v>
      </c>
      <c r="E62" s="89">
        <v>36</v>
      </c>
      <c r="F62" s="89">
        <f>SUM(F56:F61)</f>
        <v>98</v>
      </c>
      <c r="G62" s="89">
        <v>60</v>
      </c>
      <c r="H62" s="89">
        <f>SUM(H56:H61)</f>
        <v>5</v>
      </c>
      <c r="I62" s="89">
        <v>4</v>
      </c>
      <c r="J62" s="88"/>
      <c r="K62" s="88"/>
      <c r="L62" s="88"/>
      <c r="M62" s="88"/>
    </row>
    <row r="63" spans="1:13" ht="15.6" x14ac:dyDescent="0.3">
      <c r="A63" s="90"/>
      <c r="B63" s="90"/>
      <c r="C63" s="90"/>
      <c r="D63" s="90"/>
      <c r="E63" s="90"/>
      <c r="F63" s="90"/>
      <c r="G63" s="90"/>
      <c r="H63" s="90"/>
      <c r="I63" s="90"/>
      <c r="J63" s="80"/>
      <c r="K63" s="80"/>
      <c r="L63" s="80"/>
      <c r="M63" s="80"/>
    </row>
    <row r="64" spans="1:13" ht="15.6" x14ac:dyDescent="0.3">
      <c r="A64" s="302" t="s">
        <v>4</v>
      </c>
      <c r="B64" s="302" t="s">
        <v>5</v>
      </c>
      <c r="C64" s="302" t="s">
        <v>6</v>
      </c>
      <c r="D64" s="299" t="s">
        <v>26</v>
      </c>
      <c r="E64" s="300"/>
      <c r="F64" s="300"/>
      <c r="G64" s="300"/>
      <c r="H64" s="300"/>
      <c r="I64" s="301"/>
      <c r="J64" s="80"/>
      <c r="K64" s="80"/>
      <c r="L64" s="80"/>
      <c r="M64" s="80"/>
    </row>
    <row r="65" spans="1:13" ht="15.6" x14ac:dyDescent="0.3">
      <c r="A65" s="303"/>
      <c r="B65" s="303"/>
      <c r="C65" s="303"/>
      <c r="D65" s="299" t="s">
        <v>78</v>
      </c>
      <c r="E65" s="300"/>
      <c r="F65" s="300"/>
      <c r="G65" s="300"/>
      <c r="H65" s="300"/>
      <c r="I65" s="301"/>
      <c r="J65" s="80"/>
      <c r="K65" s="80"/>
      <c r="L65" s="80"/>
      <c r="M65" s="80"/>
    </row>
    <row r="66" spans="1:13" ht="15.6" x14ac:dyDescent="0.3">
      <c r="A66" s="304"/>
      <c r="B66" s="304"/>
      <c r="C66" s="304"/>
      <c r="D66" s="85" t="s">
        <v>28</v>
      </c>
      <c r="E66" s="85" t="s">
        <v>8</v>
      </c>
      <c r="F66" s="85" t="s">
        <v>29</v>
      </c>
      <c r="G66" s="85" t="s">
        <v>8</v>
      </c>
      <c r="H66" s="85" t="s">
        <v>30</v>
      </c>
      <c r="I66" s="85" t="s">
        <v>8</v>
      </c>
      <c r="J66" s="80"/>
      <c r="K66" s="80"/>
      <c r="L66" s="80"/>
      <c r="M66" s="80"/>
    </row>
    <row r="67" spans="1:13" ht="15.6" x14ac:dyDescent="0.3">
      <c r="A67" s="73">
        <v>1</v>
      </c>
      <c r="B67" s="73" t="s">
        <v>65</v>
      </c>
      <c r="C67" s="73">
        <v>28</v>
      </c>
      <c r="D67" s="82">
        <v>15</v>
      </c>
      <c r="E67" s="83">
        <v>53.6</v>
      </c>
      <c r="F67" s="82">
        <v>13</v>
      </c>
      <c r="G67" s="83">
        <v>46.4</v>
      </c>
      <c r="H67" s="82">
        <v>0</v>
      </c>
      <c r="I67" s="82">
        <v>0</v>
      </c>
      <c r="J67" s="80"/>
      <c r="K67" s="80"/>
      <c r="L67" s="80"/>
      <c r="M67" s="80"/>
    </row>
    <row r="68" spans="1:13" ht="15.6" x14ac:dyDescent="0.3">
      <c r="A68" s="73">
        <v>2</v>
      </c>
      <c r="B68" s="73" t="s">
        <v>66</v>
      </c>
      <c r="C68" s="73">
        <v>25</v>
      </c>
      <c r="D68" s="82">
        <v>6</v>
      </c>
      <c r="E68" s="82">
        <v>24</v>
      </c>
      <c r="F68" s="82">
        <v>19</v>
      </c>
      <c r="G68" s="82">
        <v>76</v>
      </c>
      <c r="H68" s="73">
        <v>0</v>
      </c>
      <c r="I68" s="82">
        <v>0</v>
      </c>
      <c r="J68" s="80"/>
      <c r="K68" s="80"/>
      <c r="L68" s="80"/>
      <c r="M68" s="80"/>
    </row>
    <row r="69" spans="1:13" ht="15.6" x14ac:dyDescent="0.3">
      <c r="A69" s="73">
        <v>3</v>
      </c>
      <c r="B69" s="73" t="s">
        <v>67</v>
      </c>
      <c r="C69" s="73">
        <v>27</v>
      </c>
      <c r="D69" s="82">
        <v>12</v>
      </c>
      <c r="E69" s="83">
        <v>44</v>
      </c>
      <c r="F69" s="82">
        <v>15</v>
      </c>
      <c r="G69" s="83">
        <v>56</v>
      </c>
      <c r="H69" s="73">
        <v>0</v>
      </c>
      <c r="I69" s="73">
        <v>0</v>
      </c>
      <c r="J69" s="80"/>
      <c r="K69" s="80"/>
      <c r="L69" s="80"/>
      <c r="M69" s="80"/>
    </row>
    <row r="70" spans="1:13" ht="15.6" x14ac:dyDescent="0.3">
      <c r="A70" s="73">
        <v>4</v>
      </c>
      <c r="B70" s="73" t="s">
        <v>68</v>
      </c>
      <c r="C70" s="73">
        <v>28</v>
      </c>
      <c r="D70" s="82">
        <v>13</v>
      </c>
      <c r="E70" s="83">
        <v>46</v>
      </c>
      <c r="F70" s="82">
        <v>15</v>
      </c>
      <c r="G70" s="83">
        <v>54</v>
      </c>
      <c r="H70" s="73">
        <v>0</v>
      </c>
      <c r="I70" s="73">
        <v>0</v>
      </c>
      <c r="J70" s="80"/>
      <c r="K70" s="80"/>
      <c r="L70" s="80"/>
      <c r="M70" s="80"/>
    </row>
    <row r="71" spans="1:13" ht="15.6" x14ac:dyDescent="0.3">
      <c r="A71" s="73">
        <v>5</v>
      </c>
      <c r="B71" s="73" t="s">
        <v>69</v>
      </c>
      <c r="C71" s="73">
        <v>27</v>
      </c>
      <c r="D71" s="73">
        <v>15</v>
      </c>
      <c r="E71" s="84">
        <v>56</v>
      </c>
      <c r="F71" s="73">
        <v>12</v>
      </c>
      <c r="G71" s="84">
        <v>44</v>
      </c>
      <c r="H71" s="73">
        <v>0</v>
      </c>
      <c r="I71" s="73">
        <v>0</v>
      </c>
      <c r="J71" s="80"/>
      <c r="K71" s="80"/>
      <c r="L71" s="80"/>
      <c r="M71" s="80"/>
    </row>
    <row r="72" spans="1:13" ht="15.6" x14ac:dyDescent="0.3">
      <c r="A72" s="73">
        <v>6</v>
      </c>
      <c r="B72" s="73" t="s">
        <v>70</v>
      </c>
      <c r="C72" s="73">
        <v>27</v>
      </c>
      <c r="D72" s="82">
        <v>8</v>
      </c>
      <c r="E72" s="91">
        <v>45106</v>
      </c>
      <c r="F72" s="82">
        <v>17</v>
      </c>
      <c r="G72" s="83">
        <v>63</v>
      </c>
      <c r="H72" s="73">
        <v>2</v>
      </c>
      <c r="I72" s="91">
        <v>45023</v>
      </c>
      <c r="J72" s="80"/>
      <c r="K72" s="80"/>
      <c r="L72" s="80"/>
      <c r="M72" s="80"/>
    </row>
    <row r="73" spans="1:13" ht="15.6" x14ac:dyDescent="0.3">
      <c r="A73" s="299" t="s">
        <v>21</v>
      </c>
      <c r="B73" s="305"/>
      <c r="C73" s="86">
        <v>162</v>
      </c>
      <c r="D73" s="92">
        <f>SUM(D67:D72)</f>
        <v>69</v>
      </c>
      <c r="E73" s="83">
        <v>44</v>
      </c>
      <c r="F73" s="92">
        <f>SUM(F67:F72)</f>
        <v>91</v>
      </c>
      <c r="G73" s="83">
        <v>56</v>
      </c>
      <c r="H73" s="73">
        <f>SUM(H67:H72)</f>
        <v>2</v>
      </c>
      <c r="I73" s="73">
        <v>1</v>
      </c>
      <c r="J73" s="80"/>
      <c r="K73" s="80"/>
      <c r="L73" s="80"/>
      <c r="M73" s="80"/>
    </row>
    <row r="74" spans="1:13" ht="15.6" x14ac:dyDescent="0.3">
      <c r="A74" s="90"/>
      <c r="B74" s="90"/>
      <c r="C74" s="90"/>
      <c r="D74" s="90"/>
      <c r="E74" s="90"/>
      <c r="F74" s="90"/>
      <c r="G74" s="90"/>
      <c r="H74" s="90"/>
      <c r="I74" s="90"/>
      <c r="J74" s="80"/>
      <c r="K74" s="80"/>
      <c r="L74" s="80"/>
      <c r="M74" s="80"/>
    </row>
    <row r="75" spans="1:13" ht="15.6" x14ac:dyDescent="0.3">
      <c r="A75" s="302" t="s">
        <v>4</v>
      </c>
      <c r="B75" s="302" t="s">
        <v>5</v>
      </c>
      <c r="C75" s="302" t="s">
        <v>6</v>
      </c>
      <c r="D75" s="299" t="s">
        <v>26</v>
      </c>
      <c r="E75" s="300"/>
      <c r="F75" s="300"/>
      <c r="G75" s="300"/>
      <c r="H75" s="300"/>
      <c r="I75" s="301"/>
      <c r="J75" s="80"/>
      <c r="K75" s="80"/>
      <c r="L75" s="80"/>
      <c r="M75" s="80"/>
    </row>
    <row r="76" spans="1:13" ht="15.6" x14ac:dyDescent="0.3">
      <c r="A76" s="303"/>
      <c r="B76" s="303"/>
      <c r="C76" s="303"/>
      <c r="D76" s="299" t="s">
        <v>79</v>
      </c>
      <c r="E76" s="300"/>
      <c r="F76" s="300"/>
      <c r="G76" s="300"/>
      <c r="H76" s="300"/>
      <c r="I76" s="301"/>
      <c r="J76" s="80"/>
      <c r="K76" s="80"/>
      <c r="L76" s="80"/>
      <c r="M76" s="80"/>
    </row>
    <row r="77" spans="1:13" ht="15.6" x14ac:dyDescent="0.3">
      <c r="A77" s="304"/>
      <c r="B77" s="304"/>
      <c r="C77" s="304"/>
      <c r="D77" s="85" t="s">
        <v>28</v>
      </c>
      <c r="E77" s="85" t="s">
        <v>8</v>
      </c>
      <c r="F77" s="85" t="s">
        <v>29</v>
      </c>
      <c r="G77" s="85" t="s">
        <v>8</v>
      </c>
      <c r="H77" s="85" t="s">
        <v>30</v>
      </c>
      <c r="I77" s="85" t="s">
        <v>8</v>
      </c>
      <c r="J77" s="80"/>
      <c r="K77" s="80"/>
      <c r="L77" s="80"/>
      <c r="M77" s="80"/>
    </row>
    <row r="78" spans="1:13" ht="15.6" x14ac:dyDescent="0.3">
      <c r="A78" s="81">
        <v>1</v>
      </c>
      <c r="B78" s="81" t="s">
        <v>65</v>
      </c>
      <c r="C78" s="81">
        <v>28</v>
      </c>
      <c r="D78" s="82">
        <v>12</v>
      </c>
      <c r="E78" s="93">
        <f t="shared" ref="E78:E84" si="0">D78/C78</f>
        <v>0.42857142857142855</v>
      </c>
      <c r="F78" s="82">
        <f>C78-D78</f>
        <v>16</v>
      </c>
      <c r="G78" s="93">
        <f t="shared" ref="G78:G84" si="1">F78/C78</f>
        <v>0.5714285714285714</v>
      </c>
      <c r="H78" s="82"/>
      <c r="I78" s="94">
        <f t="shared" ref="I78:I84" si="2">H78/C78</f>
        <v>0</v>
      </c>
      <c r="J78" s="80"/>
      <c r="K78" s="80"/>
      <c r="L78" s="80"/>
      <c r="M78" s="80"/>
    </row>
    <row r="79" spans="1:13" ht="15.6" x14ac:dyDescent="0.3">
      <c r="A79" s="81">
        <v>2</v>
      </c>
      <c r="B79" s="81" t="s">
        <v>66</v>
      </c>
      <c r="C79" s="81">
        <v>25</v>
      </c>
      <c r="D79" s="73">
        <v>7</v>
      </c>
      <c r="E79" s="93">
        <f t="shared" si="0"/>
        <v>0.28000000000000003</v>
      </c>
      <c r="F79" s="82">
        <v>17</v>
      </c>
      <c r="G79" s="93">
        <f t="shared" si="1"/>
        <v>0.68</v>
      </c>
      <c r="H79" s="73">
        <v>1</v>
      </c>
      <c r="I79" s="94">
        <f t="shared" si="2"/>
        <v>0.04</v>
      </c>
      <c r="J79" s="80"/>
      <c r="K79" s="80"/>
      <c r="L79" s="80"/>
      <c r="M79" s="80"/>
    </row>
    <row r="80" spans="1:13" ht="15.6" x14ac:dyDescent="0.3">
      <c r="A80" s="81">
        <v>3</v>
      </c>
      <c r="B80" s="81" t="s">
        <v>67</v>
      </c>
      <c r="C80" s="81">
        <v>27</v>
      </c>
      <c r="D80" s="82">
        <v>5</v>
      </c>
      <c r="E80" s="93">
        <f t="shared" si="0"/>
        <v>0.18518518518518517</v>
      </c>
      <c r="F80" s="82">
        <v>20</v>
      </c>
      <c r="G80" s="93">
        <f t="shared" si="1"/>
        <v>0.7407407407407407</v>
      </c>
      <c r="H80" s="82">
        <v>2</v>
      </c>
      <c r="I80" s="94">
        <f t="shared" si="2"/>
        <v>7.407407407407407E-2</v>
      </c>
      <c r="J80" s="80"/>
      <c r="K80" s="80"/>
      <c r="L80" s="80"/>
      <c r="M80" s="80"/>
    </row>
    <row r="81" spans="1:13" ht="15.6" x14ac:dyDescent="0.3">
      <c r="A81" s="81">
        <v>4</v>
      </c>
      <c r="B81" s="81" t="s">
        <v>68</v>
      </c>
      <c r="C81" s="81">
        <v>28</v>
      </c>
      <c r="D81" s="82">
        <v>10</v>
      </c>
      <c r="E81" s="93">
        <f t="shared" si="0"/>
        <v>0.35714285714285715</v>
      </c>
      <c r="F81" s="82">
        <f t="shared" ref="F81:F82" si="3">C81-D81</f>
        <v>18</v>
      </c>
      <c r="G81" s="93">
        <f t="shared" si="1"/>
        <v>0.6428571428571429</v>
      </c>
      <c r="H81" s="82"/>
      <c r="I81" s="94">
        <f t="shared" si="2"/>
        <v>0</v>
      </c>
      <c r="J81" s="80"/>
      <c r="K81" s="80"/>
      <c r="L81" s="80"/>
      <c r="M81" s="80"/>
    </row>
    <row r="82" spans="1:13" ht="15.6" x14ac:dyDescent="0.3">
      <c r="A82" s="81">
        <v>5</v>
      </c>
      <c r="B82" s="81" t="s">
        <v>69</v>
      </c>
      <c r="C82" s="81">
        <v>27</v>
      </c>
      <c r="D82" s="73">
        <v>12</v>
      </c>
      <c r="E82" s="93">
        <f t="shared" si="0"/>
        <v>0.44444444444444442</v>
      </c>
      <c r="F82" s="82">
        <f t="shared" si="3"/>
        <v>15</v>
      </c>
      <c r="G82" s="93">
        <f t="shared" si="1"/>
        <v>0.55555555555555558</v>
      </c>
      <c r="H82" s="73"/>
      <c r="I82" s="94">
        <f t="shared" si="2"/>
        <v>0</v>
      </c>
      <c r="J82" s="80"/>
      <c r="K82" s="80"/>
      <c r="L82" s="80"/>
      <c r="M82" s="80"/>
    </row>
    <row r="83" spans="1:13" ht="15.6" x14ac:dyDescent="0.3">
      <c r="A83" s="81">
        <v>6</v>
      </c>
      <c r="B83" s="81" t="s">
        <v>70</v>
      </c>
      <c r="C83" s="81">
        <v>27</v>
      </c>
      <c r="D83" s="82">
        <v>8</v>
      </c>
      <c r="E83" s="93">
        <f t="shared" si="0"/>
        <v>0.29629629629629628</v>
      </c>
      <c r="F83" s="82">
        <v>17</v>
      </c>
      <c r="G83" s="93">
        <f t="shared" si="1"/>
        <v>0.62962962962962965</v>
      </c>
      <c r="H83" s="82">
        <v>2</v>
      </c>
      <c r="I83" s="94">
        <f t="shared" si="2"/>
        <v>7.407407407407407E-2</v>
      </c>
      <c r="J83" s="80"/>
      <c r="K83" s="80"/>
      <c r="L83" s="80"/>
      <c r="M83" s="80"/>
    </row>
    <row r="84" spans="1:13" ht="15.6" x14ac:dyDescent="0.3">
      <c r="A84" s="299" t="s">
        <v>21</v>
      </c>
      <c r="B84" s="305"/>
      <c r="C84" s="85">
        <v>162</v>
      </c>
      <c r="D84" s="95">
        <f>SUM(D78:D83)</f>
        <v>54</v>
      </c>
      <c r="E84" s="93">
        <f t="shared" si="0"/>
        <v>0.33333333333333331</v>
      </c>
      <c r="F84" s="82">
        <f>SUM(F78:F83)</f>
        <v>103</v>
      </c>
      <c r="G84" s="93">
        <f t="shared" si="1"/>
        <v>0.63580246913580252</v>
      </c>
      <c r="H84" s="82">
        <f>SUM(H79:H83)</f>
        <v>5</v>
      </c>
      <c r="I84" s="94">
        <f t="shared" si="2"/>
        <v>3.0864197530864196E-2</v>
      </c>
      <c r="J84" s="80"/>
      <c r="K84" s="80"/>
      <c r="L84" s="80"/>
      <c r="M84" s="80"/>
    </row>
    <row r="85" spans="1:13" ht="15.6" x14ac:dyDescent="0.3">
      <c r="A85" s="90"/>
      <c r="B85" s="90"/>
      <c r="C85" s="90"/>
      <c r="D85" s="90"/>
      <c r="E85" s="90"/>
      <c r="F85" s="90"/>
      <c r="G85" s="90"/>
      <c r="H85" s="90"/>
      <c r="I85" s="94"/>
      <c r="J85" s="80"/>
      <c r="K85" s="80"/>
      <c r="L85" s="80"/>
      <c r="M85" s="80"/>
    </row>
    <row r="86" spans="1:13" ht="15.6" x14ac:dyDescent="0.3">
      <c r="A86" s="302" t="s">
        <v>4</v>
      </c>
      <c r="B86" s="302" t="s">
        <v>5</v>
      </c>
      <c r="C86" s="302" t="s">
        <v>6</v>
      </c>
      <c r="D86" s="299" t="s">
        <v>26</v>
      </c>
      <c r="E86" s="300"/>
      <c r="F86" s="300"/>
      <c r="G86" s="300"/>
      <c r="H86" s="300"/>
      <c r="I86" s="301"/>
      <c r="J86" s="80"/>
      <c r="K86" s="80"/>
      <c r="L86" s="80"/>
      <c r="M86" s="80"/>
    </row>
    <row r="87" spans="1:13" ht="15.6" x14ac:dyDescent="0.3">
      <c r="A87" s="303"/>
      <c r="B87" s="303"/>
      <c r="C87" s="303"/>
      <c r="D87" s="299" t="s">
        <v>80</v>
      </c>
      <c r="E87" s="300"/>
      <c r="F87" s="300"/>
      <c r="G87" s="300"/>
      <c r="H87" s="300"/>
      <c r="I87" s="301"/>
      <c r="J87" s="80"/>
      <c r="K87" s="80"/>
      <c r="L87" s="80"/>
      <c r="M87" s="80"/>
    </row>
    <row r="88" spans="1:13" ht="15.6" x14ac:dyDescent="0.3">
      <c r="A88" s="304"/>
      <c r="B88" s="304"/>
      <c r="C88" s="304"/>
      <c r="D88" s="85" t="s">
        <v>28</v>
      </c>
      <c r="E88" s="85" t="s">
        <v>8</v>
      </c>
      <c r="F88" s="85" t="s">
        <v>29</v>
      </c>
      <c r="G88" s="85" t="s">
        <v>8</v>
      </c>
      <c r="H88" s="85" t="s">
        <v>30</v>
      </c>
      <c r="I88" s="85" t="s">
        <v>8</v>
      </c>
      <c r="J88" s="80"/>
      <c r="K88" s="80"/>
      <c r="L88" s="80"/>
      <c r="M88" s="80"/>
    </row>
    <row r="89" spans="1:13" ht="15.6" x14ac:dyDescent="0.3">
      <c r="A89" s="81">
        <v>1</v>
      </c>
      <c r="B89" s="81" t="s">
        <v>65</v>
      </c>
      <c r="C89" s="81">
        <v>28</v>
      </c>
      <c r="D89" s="82">
        <v>12</v>
      </c>
      <c r="E89" s="93">
        <f t="shared" ref="E89:E95" si="4">D89/C89</f>
        <v>0.42857142857142855</v>
      </c>
      <c r="F89" s="82">
        <f t="shared" ref="F89:F95" si="5">C89-D89</f>
        <v>16</v>
      </c>
      <c r="G89" s="93">
        <f t="shared" ref="G89:G95" si="6">F89/C89</f>
        <v>0.5714285714285714</v>
      </c>
      <c r="H89" s="81"/>
      <c r="I89" s="94">
        <f t="shared" ref="I89:I95" si="7">H89/C89</f>
        <v>0</v>
      </c>
      <c r="J89" s="80"/>
      <c r="K89" s="80"/>
      <c r="L89" s="80"/>
      <c r="M89" s="80"/>
    </row>
    <row r="90" spans="1:13" ht="15.6" x14ac:dyDescent="0.3">
      <c r="A90" s="81">
        <v>2</v>
      </c>
      <c r="B90" s="81" t="s">
        <v>66</v>
      </c>
      <c r="C90" s="81">
        <v>25</v>
      </c>
      <c r="D90" s="96">
        <v>7</v>
      </c>
      <c r="E90" s="93">
        <f t="shared" si="4"/>
        <v>0.28000000000000003</v>
      </c>
      <c r="F90" s="82">
        <f t="shared" si="5"/>
        <v>18</v>
      </c>
      <c r="G90" s="93">
        <f t="shared" si="6"/>
        <v>0.72</v>
      </c>
      <c r="H90" s="81"/>
      <c r="I90" s="94">
        <f t="shared" si="7"/>
        <v>0</v>
      </c>
      <c r="J90" s="80"/>
      <c r="K90" s="80"/>
      <c r="L90" s="80"/>
      <c r="M90" s="80"/>
    </row>
    <row r="91" spans="1:13" ht="15.6" x14ac:dyDescent="0.3">
      <c r="A91" s="81">
        <v>3</v>
      </c>
      <c r="B91" s="81" t="s">
        <v>67</v>
      </c>
      <c r="C91" s="81">
        <v>27</v>
      </c>
      <c r="D91" s="82">
        <v>5</v>
      </c>
      <c r="E91" s="93">
        <f t="shared" si="4"/>
        <v>0.18518518518518517</v>
      </c>
      <c r="F91" s="82">
        <f t="shared" si="5"/>
        <v>22</v>
      </c>
      <c r="G91" s="93">
        <f t="shared" si="6"/>
        <v>0.81481481481481477</v>
      </c>
      <c r="H91" s="81"/>
      <c r="I91" s="94">
        <f t="shared" si="7"/>
        <v>0</v>
      </c>
      <c r="J91" s="80"/>
      <c r="K91" s="80"/>
      <c r="L91" s="80"/>
      <c r="M91" s="80"/>
    </row>
    <row r="92" spans="1:13" ht="15.6" x14ac:dyDescent="0.3">
      <c r="A92" s="81">
        <v>4</v>
      </c>
      <c r="B92" s="81" t="s">
        <v>68</v>
      </c>
      <c r="C92" s="81">
        <v>28</v>
      </c>
      <c r="D92" s="82">
        <v>11</v>
      </c>
      <c r="E92" s="93">
        <f t="shared" si="4"/>
        <v>0.39285714285714285</v>
      </c>
      <c r="F92" s="82">
        <f t="shared" si="5"/>
        <v>17</v>
      </c>
      <c r="G92" s="93">
        <f t="shared" si="6"/>
        <v>0.6071428571428571</v>
      </c>
      <c r="H92" s="81"/>
      <c r="I92" s="94">
        <f t="shared" si="7"/>
        <v>0</v>
      </c>
      <c r="J92" s="80"/>
      <c r="K92" s="80"/>
      <c r="L92" s="80"/>
      <c r="M92" s="80"/>
    </row>
    <row r="93" spans="1:13" ht="15.6" x14ac:dyDescent="0.3">
      <c r="A93" s="81">
        <v>5</v>
      </c>
      <c r="B93" s="81" t="s">
        <v>69</v>
      </c>
      <c r="C93" s="81">
        <v>27</v>
      </c>
      <c r="D93" s="73">
        <v>12</v>
      </c>
      <c r="E93" s="93">
        <f t="shared" si="4"/>
        <v>0.44444444444444442</v>
      </c>
      <c r="F93" s="82">
        <f t="shared" si="5"/>
        <v>15</v>
      </c>
      <c r="G93" s="93">
        <f t="shared" si="6"/>
        <v>0.55555555555555558</v>
      </c>
      <c r="H93" s="81"/>
      <c r="I93" s="94">
        <f t="shared" si="7"/>
        <v>0</v>
      </c>
      <c r="J93" s="80"/>
      <c r="K93" s="80"/>
      <c r="L93" s="80"/>
      <c r="M93" s="80"/>
    </row>
    <row r="94" spans="1:13" ht="15.6" x14ac:dyDescent="0.3">
      <c r="A94" s="81">
        <v>6</v>
      </c>
      <c r="B94" s="81" t="s">
        <v>70</v>
      </c>
      <c r="C94" s="81">
        <v>27</v>
      </c>
      <c r="D94" s="82">
        <v>8</v>
      </c>
      <c r="E94" s="93">
        <f t="shared" si="4"/>
        <v>0.29629629629629628</v>
      </c>
      <c r="F94" s="82">
        <f t="shared" si="5"/>
        <v>19</v>
      </c>
      <c r="G94" s="93">
        <f t="shared" si="6"/>
        <v>0.70370370370370372</v>
      </c>
      <c r="H94" s="81"/>
      <c r="I94" s="94">
        <f t="shared" si="7"/>
        <v>0</v>
      </c>
      <c r="J94" s="80"/>
      <c r="K94" s="80"/>
      <c r="L94" s="80"/>
      <c r="M94" s="80"/>
    </row>
    <row r="95" spans="1:13" ht="15.6" x14ac:dyDescent="0.3">
      <c r="A95" s="299" t="s">
        <v>21</v>
      </c>
      <c r="B95" s="305"/>
      <c r="C95" s="85">
        <v>162</v>
      </c>
      <c r="D95" s="95">
        <f>SUM(D89:D94)</f>
        <v>55</v>
      </c>
      <c r="E95" s="93">
        <f t="shared" si="4"/>
        <v>0.33950617283950618</v>
      </c>
      <c r="F95" s="82">
        <f t="shared" si="5"/>
        <v>107</v>
      </c>
      <c r="G95" s="93">
        <f t="shared" si="6"/>
        <v>0.66049382716049387</v>
      </c>
      <c r="H95" s="81"/>
      <c r="I95" s="94">
        <f t="shared" si="7"/>
        <v>0</v>
      </c>
      <c r="J95" s="80"/>
      <c r="K95" s="80"/>
      <c r="L95" s="80"/>
      <c r="M95" s="80"/>
    </row>
    <row r="96" spans="1:13" ht="15.6" x14ac:dyDescent="0.3">
      <c r="A96" s="90"/>
      <c r="B96" s="90"/>
      <c r="C96" s="90"/>
      <c r="D96" s="90"/>
      <c r="E96" s="90"/>
      <c r="F96" s="90"/>
      <c r="G96" s="90"/>
      <c r="H96" s="90"/>
      <c r="I96" s="90"/>
      <c r="J96" s="80"/>
      <c r="K96" s="80"/>
      <c r="L96" s="80"/>
      <c r="M96" s="80"/>
    </row>
    <row r="97" spans="1:13" ht="15.6" x14ac:dyDescent="0.3">
      <c r="A97" s="302" t="s">
        <v>4</v>
      </c>
      <c r="B97" s="302" t="s">
        <v>5</v>
      </c>
      <c r="C97" s="302" t="s">
        <v>6</v>
      </c>
      <c r="D97" s="299" t="s">
        <v>26</v>
      </c>
      <c r="E97" s="300"/>
      <c r="F97" s="300"/>
      <c r="G97" s="300"/>
      <c r="H97" s="300"/>
      <c r="I97" s="301"/>
      <c r="J97" s="80"/>
      <c r="K97" s="80"/>
      <c r="L97" s="80"/>
      <c r="M97" s="80"/>
    </row>
    <row r="98" spans="1:13" ht="15.6" x14ac:dyDescent="0.3">
      <c r="A98" s="303"/>
      <c r="B98" s="303"/>
      <c r="C98" s="303"/>
      <c r="D98" s="299" t="s">
        <v>81</v>
      </c>
      <c r="E98" s="300"/>
      <c r="F98" s="300"/>
      <c r="G98" s="300"/>
      <c r="H98" s="300"/>
      <c r="I98" s="301"/>
      <c r="J98" s="80"/>
      <c r="K98" s="80"/>
      <c r="L98" s="80"/>
      <c r="M98" s="80"/>
    </row>
    <row r="99" spans="1:13" ht="15.6" x14ac:dyDescent="0.3">
      <c r="A99" s="304"/>
      <c r="B99" s="304"/>
      <c r="C99" s="304"/>
      <c r="D99" s="85" t="s">
        <v>28</v>
      </c>
      <c r="E99" s="85" t="s">
        <v>8</v>
      </c>
      <c r="F99" s="85" t="s">
        <v>29</v>
      </c>
      <c r="G99" s="85" t="s">
        <v>8</v>
      </c>
      <c r="H99" s="85" t="s">
        <v>30</v>
      </c>
      <c r="I99" s="85" t="s">
        <v>8</v>
      </c>
      <c r="J99" s="80"/>
      <c r="K99" s="80"/>
      <c r="L99" s="80"/>
      <c r="M99" s="80"/>
    </row>
    <row r="100" spans="1:13" ht="15.6" x14ac:dyDescent="0.3">
      <c r="A100" s="81">
        <v>1</v>
      </c>
      <c r="B100" s="81" t="s">
        <v>65</v>
      </c>
      <c r="C100" s="81">
        <v>28</v>
      </c>
      <c r="D100" s="82">
        <v>15</v>
      </c>
      <c r="E100" s="82">
        <v>53.6</v>
      </c>
      <c r="F100" s="82">
        <v>13</v>
      </c>
      <c r="G100" s="82">
        <v>46.4</v>
      </c>
      <c r="H100" s="82">
        <v>0</v>
      </c>
      <c r="I100" s="82">
        <v>0</v>
      </c>
      <c r="J100" s="80"/>
      <c r="K100" s="80"/>
      <c r="L100" s="80"/>
      <c r="M100" s="80"/>
    </row>
    <row r="101" spans="1:13" ht="15.6" x14ac:dyDescent="0.3">
      <c r="A101" s="81">
        <v>2</v>
      </c>
      <c r="B101" s="81" t="s">
        <v>66</v>
      </c>
      <c r="C101" s="81">
        <v>25</v>
      </c>
      <c r="D101" s="73">
        <v>7</v>
      </c>
      <c r="E101" s="82">
        <v>28</v>
      </c>
      <c r="F101" s="73">
        <v>18</v>
      </c>
      <c r="G101" s="82">
        <v>72</v>
      </c>
      <c r="H101" s="73">
        <v>0</v>
      </c>
      <c r="I101" s="82">
        <v>0</v>
      </c>
      <c r="J101" s="80"/>
      <c r="K101" s="80"/>
      <c r="L101" s="80"/>
      <c r="M101" s="80"/>
    </row>
    <row r="102" spans="1:13" ht="15.6" x14ac:dyDescent="0.3">
      <c r="A102" s="81">
        <v>3</v>
      </c>
      <c r="B102" s="81" t="s">
        <v>67</v>
      </c>
      <c r="C102" s="81">
        <v>27</v>
      </c>
      <c r="D102" s="73">
        <v>10</v>
      </c>
      <c r="E102" s="82">
        <v>37</v>
      </c>
      <c r="F102" s="73">
        <v>17</v>
      </c>
      <c r="G102" s="82">
        <v>63</v>
      </c>
      <c r="H102" s="81"/>
      <c r="I102" s="81"/>
      <c r="J102" s="80"/>
      <c r="K102" s="80"/>
      <c r="L102" s="80"/>
      <c r="M102" s="80"/>
    </row>
    <row r="103" spans="1:13" ht="15.6" x14ac:dyDescent="0.3">
      <c r="A103" s="81">
        <v>4</v>
      </c>
      <c r="B103" s="81" t="s">
        <v>68</v>
      </c>
      <c r="C103" s="81">
        <v>28</v>
      </c>
      <c r="D103" s="73">
        <v>15</v>
      </c>
      <c r="E103" s="82">
        <v>54</v>
      </c>
      <c r="F103" s="73">
        <v>13</v>
      </c>
      <c r="G103" s="82">
        <v>46</v>
      </c>
      <c r="H103" s="73">
        <v>0</v>
      </c>
      <c r="I103" s="82">
        <v>0</v>
      </c>
      <c r="J103" s="80"/>
      <c r="K103" s="80"/>
      <c r="L103" s="80"/>
      <c r="M103" s="80"/>
    </row>
    <row r="104" spans="1:13" ht="15.6" x14ac:dyDescent="0.3">
      <c r="A104" s="81">
        <v>5</v>
      </c>
      <c r="B104" s="81" t="s">
        <v>69</v>
      </c>
      <c r="C104" s="81">
        <v>27</v>
      </c>
      <c r="D104" s="73">
        <v>16</v>
      </c>
      <c r="E104" s="73">
        <v>59</v>
      </c>
      <c r="F104" s="73">
        <v>11</v>
      </c>
      <c r="G104" s="73">
        <v>41</v>
      </c>
      <c r="H104" s="73">
        <v>0</v>
      </c>
      <c r="I104" s="73"/>
      <c r="J104" s="80"/>
      <c r="K104" s="80"/>
      <c r="L104" s="80"/>
      <c r="M104" s="80"/>
    </row>
    <row r="105" spans="1:13" ht="15.6" x14ac:dyDescent="0.3">
      <c r="A105" s="81">
        <v>6</v>
      </c>
      <c r="B105" s="81" t="s">
        <v>70</v>
      </c>
      <c r="C105" s="81">
        <v>27</v>
      </c>
      <c r="D105" s="73">
        <v>10</v>
      </c>
      <c r="E105" s="82">
        <v>37</v>
      </c>
      <c r="F105" s="73">
        <v>17</v>
      </c>
      <c r="G105" s="82">
        <v>63</v>
      </c>
      <c r="H105" s="81"/>
      <c r="I105" s="81"/>
      <c r="J105" s="80"/>
      <c r="K105" s="80"/>
      <c r="L105" s="80"/>
      <c r="M105" s="80"/>
    </row>
    <row r="106" spans="1:13" ht="15.6" x14ac:dyDescent="0.3">
      <c r="A106" s="299" t="s">
        <v>21</v>
      </c>
      <c r="B106" s="305"/>
      <c r="C106" s="85">
        <v>162</v>
      </c>
      <c r="D106" s="89">
        <f>SUM(D100:D105)</f>
        <v>73</v>
      </c>
      <c r="E106" s="93">
        <f>D106/C106</f>
        <v>0.45061728395061729</v>
      </c>
      <c r="F106" s="89">
        <f>SUM(F100:F105)</f>
        <v>89</v>
      </c>
      <c r="G106" s="93">
        <f>F106/C106</f>
        <v>0.54938271604938271</v>
      </c>
      <c r="H106" s="81">
        <f>SUM(H100:H105)</f>
        <v>0</v>
      </c>
      <c r="I106" s="81"/>
      <c r="J106" s="80"/>
      <c r="K106" s="80"/>
      <c r="L106" s="80"/>
      <c r="M106" s="80"/>
    </row>
    <row r="107" spans="1:13" ht="15.6" x14ac:dyDescent="0.3">
      <c r="A107" s="90"/>
      <c r="B107" s="90"/>
      <c r="C107" s="90"/>
      <c r="D107" s="90"/>
      <c r="E107" s="90"/>
      <c r="F107" s="90"/>
      <c r="G107" s="90"/>
      <c r="H107" s="90"/>
      <c r="I107" s="90"/>
      <c r="J107" s="80"/>
      <c r="K107" s="80"/>
      <c r="L107" s="80"/>
      <c r="M107" s="80"/>
    </row>
    <row r="108" spans="1:13" ht="15.6" x14ac:dyDescent="0.3">
      <c r="A108" s="302" t="s">
        <v>4</v>
      </c>
      <c r="B108" s="302" t="s">
        <v>5</v>
      </c>
      <c r="C108" s="302" t="s">
        <v>6</v>
      </c>
      <c r="D108" s="299" t="s">
        <v>26</v>
      </c>
      <c r="E108" s="300"/>
      <c r="F108" s="300"/>
      <c r="G108" s="300"/>
      <c r="H108" s="300"/>
      <c r="I108" s="301"/>
      <c r="J108" s="80"/>
      <c r="K108" s="80"/>
      <c r="L108" s="80"/>
      <c r="M108" s="80"/>
    </row>
    <row r="109" spans="1:13" ht="15.6" x14ac:dyDescent="0.3">
      <c r="A109" s="303"/>
      <c r="B109" s="303"/>
      <c r="C109" s="303"/>
      <c r="D109" s="299" t="s">
        <v>82</v>
      </c>
      <c r="E109" s="300"/>
      <c r="F109" s="300"/>
      <c r="G109" s="300"/>
      <c r="H109" s="300"/>
      <c r="I109" s="301"/>
      <c r="J109" s="80"/>
      <c r="K109" s="80"/>
      <c r="L109" s="80"/>
      <c r="M109" s="80"/>
    </row>
    <row r="110" spans="1:13" ht="15.6" x14ac:dyDescent="0.3">
      <c r="A110" s="304"/>
      <c r="B110" s="304"/>
      <c r="C110" s="304"/>
      <c r="D110" s="85" t="s">
        <v>28</v>
      </c>
      <c r="E110" s="85" t="s">
        <v>8</v>
      </c>
      <c r="F110" s="85" t="s">
        <v>29</v>
      </c>
      <c r="G110" s="85" t="s">
        <v>8</v>
      </c>
      <c r="H110" s="85" t="s">
        <v>30</v>
      </c>
      <c r="I110" s="85" t="s">
        <v>8</v>
      </c>
      <c r="J110" s="80"/>
      <c r="K110" s="80"/>
      <c r="L110" s="80"/>
      <c r="M110" s="80"/>
    </row>
    <row r="111" spans="1:13" ht="15.6" x14ac:dyDescent="0.3">
      <c r="A111" s="81">
        <v>1</v>
      </c>
      <c r="B111" s="81" t="s">
        <v>65</v>
      </c>
      <c r="C111" s="81">
        <v>28</v>
      </c>
      <c r="D111" s="82">
        <v>15</v>
      </c>
      <c r="E111" s="82">
        <v>53.6</v>
      </c>
      <c r="F111" s="82">
        <v>13</v>
      </c>
      <c r="G111" s="82">
        <v>46.4</v>
      </c>
      <c r="H111" s="82">
        <v>0</v>
      </c>
      <c r="I111" s="82">
        <v>0</v>
      </c>
      <c r="J111" s="80"/>
      <c r="K111" s="80"/>
      <c r="L111" s="80"/>
      <c r="M111" s="80"/>
    </row>
    <row r="112" spans="1:13" ht="15.6" x14ac:dyDescent="0.3">
      <c r="A112" s="81">
        <v>2</v>
      </c>
      <c r="B112" s="81" t="s">
        <v>66</v>
      </c>
      <c r="C112" s="81">
        <v>25</v>
      </c>
      <c r="D112" s="73">
        <v>7</v>
      </c>
      <c r="E112" s="82">
        <v>28</v>
      </c>
      <c r="F112" s="73">
        <v>18</v>
      </c>
      <c r="G112" s="82">
        <v>72</v>
      </c>
      <c r="H112" s="73">
        <v>0</v>
      </c>
      <c r="I112" s="73">
        <v>0</v>
      </c>
      <c r="J112" s="80"/>
      <c r="K112" s="80"/>
      <c r="L112" s="80"/>
      <c r="M112" s="80"/>
    </row>
    <row r="113" spans="1:13" ht="15.6" x14ac:dyDescent="0.3">
      <c r="A113" s="81">
        <v>3</v>
      </c>
      <c r="B113" s="81" t="s">
        <v>67</v>
      </c>
      <c r="C113" s="81">
        <v>27</v>
      </c>
      <c r="D113" s="73">
        <v>10</v>
      </c>
      <c r="E113" s="82">
        <v>37</v>
      </c>
      <c r="F113" s="73">
        <v>17</v>
      </c>
      <c r="G113" s="82">
        <v>63</v>
      </c>
      <c r="H113" s="81"/>
      <c r="I113" s="81"/>
      <c r="J113" s="80"/>
      <c r="K113" s="80"/>
      <c r="L113" s="80"/>
      <c r="M113" s="80"/>
    </row>
    <row r="114" spans="1:13" ht="15.6" x14ac:dyDescent="0.3">
      <c r="A114" s="81">
        <v>4</v>
      </c>
      <c r="B114" s="81" t="s">
        <v>68</v>
      </c>
      <c r="C114" s="81">
        <v>28</v>
      </c>
      <c r="D114" s="73">
        <v>12</v>
      </c>
      <c r="E114" s="82">
        <v>43</v>
      </c>
      <c r="F114" s="73">
        <v>16</v>
      </c>
      <c r="G114" s="82">
        <v>57</v>
      </c>
      <c r="H114" s="81"/>
      <c r="I114" s="81"/>
      <c r="J114" s="80"/>
      <c r="K114" s="80"/>
      <c r="L114" s="80"/>
      <c r="M114" s="80"/>
    </row>
    <row r="115" spans="1:13" ht="15.6" x14ac:dyDescent="0.3">
      <c r="A115" s="81">
        <v>5</v>
      </c>
      <c r="B115" s="81" t="s">
        <v>69</v>
      </c>
      <c r="C115" s="81">
        <v>27</v>
      </c>
      <c r="D115" s="73">
        <v>13</v>
      </c>
      <c r="E115" s="73">
        <v>48</v>
      </c>
      <c r="F115" s="73">
        <v>14</v>
      </c>
      <c r="G115" s="73">
        <v>52</v>
      </c>
      <c r="H115" s="73">
        <v>0</v>
      </c>
      <c r="I115" s="73"/>
      <c r="J115" s="80"/>
      <c r="K115" s="80"/>
      <c r="L115" s="80"/>
      <c r="M115" s="80"/>
    </row>
    <row r="116" spans="1:13" ht="15.6" x14ac:dyDescent="0.3">
      <c r="A116" s="81">
        <v>6</v>
      </c>
      <c r="B116" s="81" t="s">
        <v>70</v>
      </c>
      <c r="C116" s="81">
        <v>27</v>
      </c>
      <c r="D116" s="73">
        <v>9</v>
      </c>
      <c r="E116" s="82" t="s">
        <v>83</v>
      </c>
      <c r="F116" s="73">
        <v>18</v>
      </c>
      <c r="G116" s="82" t="s">
        <v>84</v>
      </c>
      <c r="H116" s="81"/>
      <c r="I116" s="81"/>
      <c r="J116" s="80"/>
      <c r="K116" s="80"/>
      <c r="L116" s="80"/>
      <c r="M116" s="80"/>
    </row>
    <row r="117" spans="1:13" ht="15.6" x14ac:dyDescent="0.3">
      <c r="A117" s="299" t="s">
        <v>21</v>
      </c>
      <c r="B117" s="305"/>
      <c r="C117" s="85">
        <v>162</v>
      </c>
      <c r="D117" s="89">
        <f>SUM(D111:D116)</f>
        <v>66</v>
      </c>
      <c r="E117" s="93">
        <f>D117/C117</f>
        <v>0.40740740740740738</v>
      </c>
      <c r="F117" s="89">
        <f>SUM(F111:F116)</f>
        <v>96</v>
      </c>
      <c r="G117" s="93">
        <f>F117/C117</f>
        <v>0.59259259259259256</v>
      </c>
      <c r="H117" s="81">
        <f>SUM(H111:H116)</f>
        <v>0</v>
      </c>
      <c r="I117" s="81"/>
      <c r="J117" s="80"/>
      <c r="K117" s="80"/>
      <c r="L117" s="80"/>
      <c r="M117" s="80"/>
    </row>
    <row r="118" spans="1:13" ht="15.6" x14ac:dyDescent="0.3">
      <c r="A118" s="90"/>
      <c r="B118" s="90"/>
      <c r="C118" s="90"/>
      <c r="D118" s="90"/>
      <c r="E118" s="90"/>
      <c r="F118" s="90"/>
      <c r="G118" s="90"/>
      <c r="H118" s="90"/>
      <c r="I118" s="90"/>
      <c r="J118" s="80"/>
      <c r="K118" s="80"/>
      <c r="L118" s="80"/>
      <c r="M118" s="80"/>
    </row>
    <row r="119" spans="1:13" ht="15.6" x14ac:dyDescent="0.3">
      <c r="A119" s="314" t="s">
        <v>85</v>
      </c>
      <c r="B119" s="314"/>
      <c r="C119" s="90"/>
      <c r="D119" s="90"/>
      <c r="E119" s="90"/>
      <c r="F119" s="90"/>
      <c r="G119" s="90"/>
      <c r="H119" s="90"/>
      <c r="I119" s="90"/>
      <c r="J119" s="80"/>
      <c r="K119" s="80"/>
      <c r="L119" s="80"/>
      <c r="M119" s="80"/>
    </row>
    <row r="120" spans="1:13" ht="15.6" x14ac:dyDescent="0.3">
      <c r="A120" s="302" t="s">
        <v>4</v>
      </c>
      <c r="B120" s="302" t="s">
        <v>5</v>
      </c>
      <c r="C120" s="302" t="s">
        <v>6</v>
      </c>
      <c r="D120" s="299" t="s">
        <v>37</v>
      </c>
      <c r="E120" s="300"/>
      <c r="F120" s="300"/>
      <c r="G120" s="300"/>
      <c r="H120" s="300"/>
      <c r="I120" s="301"/>
      <c r="J120" s="80"/>
      <c r="K120" s="80"/>
      <c r="L120" s="80"/>
      <c r="M120" s="80"/>
    </row>
    <row r="121" spans="1:13" ht="15.6" x14ac:dyDescent="0.3">
      <c r="A121" s="303"/>
      <c r="B121" s="303"/>
      <c r="C121" s="303"/>
      <c r="D121" s="299" t="s">
        <v>86</v>
      </c>
      <c r="E121" s="300"/>
      <c r="F121" s="300"/>
      <c r="G121" s="300"/>
      <c r="H121" s="300"/>
      <c r="I121" s="301"/>
      <c r="J121" s="80"/>
      <c r="K121" s="80"/>
      <c r="L121" s="80"/>
      <c r="M121" s="80"/>
    </row>
    <row r="122" spans="1:13" ht="15.6" x14ac:dyDescent="0.3">
      <c r="A122" s="304"/>
      <c r="B122" s="304"/>
      <c r="C122" s="304"/>
      <c r="D122" s="85" t="s">
        <v>28</v>
      </c>
      <c r="E122" s="85" t="s">
        <v>8</v>
      </c>
      <c r="F122" s="85" t="s">
        <v>29</v>
      </c>
      <c r="G122" s="85" t="s">
        <v>8</v>
      </c>
      <c r="H122" s="85" t="s">
        <v>30</v>
      </c>
      <c r="I122" s="85" t="s">
        <v>8</v>
      </c>
      <c r="J122" s="80"/>
      <c r="K122" s="80"/>
      <c r="L122" s="80"/>
      <c r="M122" s="80"/>
    </row>
    <row r="123" spans="1:13" ht="15.6" x14ac:dyDescent="0.3">
      <c r="A123" s="81">
        <v>1</v>
      </c>
      <c r="B123" s="81" t="s">
        <v>65</v>
      </c>
      <c r="C123" s="81">
        <v>28</v>
      </c>
      <c r="D123" s="73">
        <v>21</v>
      </c>
      <c r="E123" s="82">
        <v>75</v>
      </c>
      <c r="F123" s="73">
        <v>7</v>
      </c>
      <c r="G123" s="82">
        <v>25</v>
      </c>
      <c r="H123" s="73"/>
      <c r="I123" s="73"/>
      <c r="J123" s="80"/>
      <c r="K123" s="80"/>
      <c r="L123" s="80"/>
      <c r="M123" s="80"/>
    </row>
    <row r="124" spans="1:13" ht="15.6" x14ac:dyDescent="0.3">
      <c r="A124" s="81">
        <v>2</v>
      </c>
      <c r="B124" s="81" t="s">
        <v>66</v>
      </c>
      <c r="C124" s="81">
        <v>25</v>
      </c>
      <c r="D124" s="73">
        <v>10</v>
      </c>
      <c r="E124" s="82">
        <v>40</v>
      </c>
      <c r="F124" s="73">
        <v>15</v>
      </c>
      <c r="G124" s="82">
        <v>60</v>
      </c>
      <c r="H124" s="73">
        <v>0</v>
      </c>
      <c r="I124" s="73">
        <v>0</v>
      </c>
      <c r="J124" s="80"/>
      <c r="K124" s="80"/>
      <c r="L124" s="80"/>
      <c r="M124" s="80"/>
    </row>
    <row r="125" spans="1:13" ht="15.6" x14ac:dyDescent="0.3">
      <c r="A125" s="81">
        <v>3</v>
      </c>
      <c r="B125" s="81" t="s">
        <v>67</v>
      </c>
      <c r="C125" s="81">
        <v>27</v>
      </c>
      <c r="D125" s="73">
        <v>14</v>
      </c>
      <c r="E125" s="82">
        <v>52</v>
      </c>
      <c r="F125" s="73">
        <v>13</v>
      </c>
      <c r="G125" s="82">
        <v>48</v>
      </c>
      <c r="H125" s="81"/>
      <c r="I125" s="81"/>
      <c r="J125" s="80"/>
      <c r="K125" s="80"/>
      <c r="L125" s="80"/>
      <c r="M125" s="80"/>
    </row>
    <row r="126" spans="1:13" ht="15.6" x14ac:dyDescent="0.3">
      <c r="A126" s="81">
        <v>4</v>
      </c>
      <c r="B126" s="81" t="s">
        <v>68</v>
      </c>
      <c r="C126" s="81">
        <v>28</v>
      </c>
      <c r="D126" s="73">
        <v>15</v>
      </c>
      <c r="E126" s="82">
        <v>54</v>
      </c>
      <c r="F126" s="73">
        <v>13</v>
      </c>
      <c r="G126" s="82">
        <v>46</v>
      </c>
      <c r="H126" s="81"/>
      <c r="I126" s="81"/>
      <c r="J126" s="80"/>
      <c r="K126" s="80"/>
      <c r="L126" s="80"/>
      <c r="M126" s="80"/>
    </row>
    <row r="127" spans="1:13" ht="15.6" x14ac:dyDescent="0.3">
      <c r="A127" s="81">
        <v>5</v>
      </c>
      <c r="B127" s="81" t="s">
        <v>69</v>
      </c>
      <c r="C127" s="81">
        <v>27</v>
      </c>
      <c r="D127" s="73">
        <v>17</v>
      </c>
      <c r="E127" s="73">
        <v>63</v>
      </c>
      <c r="F127" s="73">
        <v>10</v>
      </c>
      <c r="G127" s="73">
        <v>37</v>
      </c>
      <c r="H127" s="73">
        <v>0</v>
      </c>
      <c r="I127" s="73"/>
      <c r="J127" s="80"/>
      <c r="K127" s="80"/>
      <c r="L127" s="80"/>
      <c r="M127" s="80"/>
    </row>
    <row r="128" spans="1:13" ht="15.6" x14ac:dyDescent="0.3">
      <c r="A128" s="81">
        <v>6</v>
      </c>
      <c r="B128" s="81" t="s">
        <v>70</v>
      </c>
      <c r="C128" s="81">
        <v>27</v>
      </c>
      <c r="D128" s="73">
        <v>15</v>
      </c>
      <c r="E128" s="82" t="s">
        <v>87</v>
      </c>
      <c r="F128" s="73">
        <v>12</v>
      </c>
      <c r="G128" s="82" t="s">
        <v>88</v>
      </c>
      <c r="H128" s="81"/>
      <c r="I128" s="81"/>
      <c r="J128" s="80"/>
      <c r="K128" s="80"/>
      <c r="L128" s="80"/>
      <c r="M128" s="80"/>
    </row>
    <row r="129" spans="1:13" ht="15.6" x14ac:dyDescent="0.3">
      <c r="A129" s="299" t="s">
        <v>21</v>
      </c>
      <c r="B129" s="305"/>
      <c r="C129" s="85">
        <v>162</v>
      </c>
      <c r="D129" s="86">
        <f>SUM(D123:D128)</f>
        <v>92</v>
      </c>
      <c r="E129" s="93">
        <f>D129/C129</f>
        <v>0.5679012345679012</v>
      </c>
      <c r="F129" s="86">
        <f>SUM(F123:F128)</f>
        <v>70</v>
      </c>
      <c r="G129" s="93">
        <f>F129/C129</f>
        <v>0.43209876543209874</v>
      </c>
      <c r="H129" s="81"/>
      <c r="I129" s="81"/>
      <c r="J129" s="80"/>
      <c r="K129" s="80"/>
      <c r="L129" s="80"/>
      <c r="M129" s="80"/>
    </row>
    <row r="130" spans="1:13" ht="15.6" x14ac:dyDescent="0.3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</row>
    <row r="131" spans="1:13" ht="15.6" x14ac:dyDescent="0.3">
      <c r="A131" s="302" t="s">
        <v>4</v>
      </c>
      <c r="B131" s="302" t="s">
        <v>5</v>
      </c>
      <c r="C131" s="302" t="s">
        <v>6</v>
      </c>
      <c r="D131" s="299" t="s">
        <v>37</v>
      </c>
      <c r="E131" s="300"/>
      <c r="F131" s="300"/>
      <c r="G131" s="300"/>
      <c r="H131" s="300"/>
      <c r="I131" s="301"/>
      <c r="J131" s="80"/>
      <c r="K131" s="80"/>
      <c r="L131" s="80"/>
      <c r="M131" s="80"/>
    </row>
    <row r="132" spans="1:13" ht="15.6" x14ac:dyDescent="0.3">
      <c r="A132" s="303"/>
      <c r="B132" s="303"/>
      <c r="C132" s="303"/>
      <c r="D132" s="299" t="s">
        <v>89</v>
      </c>
      <c r="E132" s="300"/>
      <c r="F132" s="300"/>
      <c r="G132" s="300"/>
      <c r="H132" s="300"/>
      <c r="I132" s="301"/>
      <c r="J132" s="80"/>
      <c r="K132" s="80"/>
      <c r="L132" s="80"/>
      <c r="M132" s="80"/>
    </row>
    <row r="133" spans="1:13" ht="15.6" x14ac:dyDescent="0.3">
      <c r="A133" s="304"/>
      <c r="B133" s="304"/>
      <c r="C133" s="304"/>
      <c r="D133" s="81" t="s">
        <v>28</v>
      </c>
      <c r="E133" s="81" t="s">
        <v>8</v>
      </c>
      <c r="F133" s="81" t="s">
        <v>29</v>
      </c>
      <c r="G133" s="81" t="s">
        <v>8</v>
      </c>
      <c r="H133" s="81" t="s">
        <v>30</v>
      </c>
      <c r="I133" s="81" t="s">
        <v>8</v>
      </c>
      <c r="J133" s="80"/>
      <c r="K133" s="80"/>
      <c r="L133" s="80"/>
      <c r="M133" s="80"/>
    </row>
    <row r="134" spans="1:13" ht="15.6" x14ac:dyDescent="0.3">
      <c r="A134" s="81">
        <v>1</v>
      </c>
      <c r="B134" s="81" t="s">
        <v>65</v>
      </c>
      <c r="C134" s="81">
        <v>28</v>
      </c>
      <c r="D134" s="73">
        <v>21</v>
      </c>
      <c r="E134" s="82">
        <v>71.400000000000006</v>
      </c>
      <c r="F134" s="73">
        <v>7</v>
      </c>
      <c r="G134" s="82">
        <v>28.6</v>
      </c>
      <c r="H134" s="81"/>
      <c r="I134" s="81"/>
      <c r="J134" s="80"/>
      <c r="K134" s="80"/>
      <c r="L134" s="80"/>
      <c r="M134" s="80"/>
    </row>
    <row r="135" spans="1:13" ht="15.6" x14ac:dyDescent="0.3">
      <c r="A135" s="81">
        <v>2</v>
      </c>
      <c r="B135" s="81" t="s">
        <v>66</v>
      </c>
      <c r="C135" s="81">
        <v>25</v>
      </c>
      <c r="D135" s="73">
        <v>10</v>
      </c>
      <c r="E135" s="82">
        <v>40</v>
      </c>
      <c r="F135" s="73">
        <v>15</v>
      </c>
      <c r="G135" s="82">
        <v>60</v>
      </c>
      <c r="H135" s="73">
        <v>0</v>
      </c>
      <c r="I135" s="82" t="s">
        <v>72</v>
      </c>
      <c r="J135" s="80"/>
      <c r="K135" s="80"/>
      <c r="L135" s="80"/>
      <c r="M135" s="80"/>
    </row>
    <row r="136" spans="1:13" ht="15.6" x14ac:dyDescent="0.3">
      <c r="A136" s="81">
        <v>3</v>
      </c>
      <c r="B136" s="81" t="s">
        <v>67</v>
      </c>
      <c r="C136" s="81">
        <v>27</v>
      </c>
      <c r="D136" s="73">
        <v>14</v>
      </c>
      <c r="E136" s="82">
        <v>52</v>
      </c>
      <c r="F136" s="73">
        <v>13</v>
      </c>
      <c r="G136" s="82">
        <v>48</v>
      </c>
      <c r="H136" s="81"/>
      <c r="I136" s="81"/>
      <c r="J136" s="80"/>
      <c r="K136" s="80"/>
      <c r="L136" s="80"/>
      <c r="M136" s="80"/>
    </row>
    <row r="137" spans="1:13" ht="15.6" x14ac:dyDescent="0.3">
      <c r="A137" s="81">
        <v>4</v>
      </c>
      <c r="B137" s="81" t="s">
        <v>68</v>
      </c>
      <c r="C137" s="81">
        <v>28</v>
      </c>
      <c r="D137" s="73">
        <v>15</v>
      </c>
      <c r="E137" s="82">
        <v>54</v>
      </c>
      <c r="F137" s="73">
        <v>13</v>
      </c>
      <c r="G137" s="82">
        <v>46</v>
      </c>
      <c r="H137" s="81"/>
      <c r="I137" s="81"/>
      <c r="J137" s="80"/>
      <c r="K137" s="80"/>
      <c r="L137" s="80"/>
      <c r="M137" s="80"/>
    </row>
    <row r="138" spans="1:13" ht="15.6" x14ac:dyDescent="0.3">
      <c r="A138" s="81">
        <v>5</v>
      </c>
      <c r="B138" s="81" t="s">
        <v>69</v>
      </c>
      <c r="C138" s="81">
        <v>27</v>
      </c>
      <c r="D138" s="73">
        <v>17</v>
      </c>
      <c r="E138" s="73">
        <v>63</v>
      </c>
      <c r="F138" s="73">
        <v>10</v>
      </c>
      <c r="G138" s="73">
        <v>37</v>
      </c>
      <c r="H138" s="73">
        <v>0</v>
      </c>
      <c r="I138" s="73"/>
      <c r="J138" s="80"/>
      <c r="K138" s="80"/>
      <c r="L138" s="80"/>
      <c r="M138" s="80"/>
    </row>
    <row r="139" spans="1:13" ht="15.6" x14ac:dyDescent="0.3">
      <c r="A139" s="81">
        <v>6</v>
      </c>
      <c r="B139" s="81" t="s">
        <v>70</v>
      </c>
      <c r="C139" s="81">
        <v>27</v>
      </c>
      <c r="D139" s="73">
        <v>15</v>
      </c>
      <c r="E139" s="82" t="s">
        <v>87</v>
      </c>
      <c r="F139" s="73">
        <v>12</v>
      </c>
      <c r="G139" s="82" t="s">
        <v>88</v>
      </c>
      <c r="H139" s="81"/>
      <c r="I139" s="81"/>
      <c r="J139" s="80"/>
      <c r="K139" s="80"/>
      <c r="L139" s="80"/>
      <c r="M139" s="80"/>
    </row>
    <row r="140" spans="1:13" ht="15.6" x14ac:dyDescent="0.3">
      <c r="A140" s="299" t="s">
        <v>21</v>
      </c>
      <c r="B140" s="305"/>
      <c r="C140" s="85">
        <v>162</v>
      </c>
      <c r="D140" s="86">
        <f>SUM(D134:D139)</f>
        <v>92</v>
      </c>
      <c r="E140" s="93">
        <f>D140/C140</f>
        <v>0.5679012345679012</v>
      </c>
      <c r="F140" s="86">
        <f>SUM(F134:F139)</f>
        <v>70</v>
      </c>
      <c r="G140" s="93">
        <f>F140/C140</f>
        <v>0.43209876543209874</v>
      </c>
      <c r="H140" s="81"/>
      <c r="I140" s="81"/>
      <c r="J140" s="80"/>
      <c r="K140" s="80"/>
      <c r="L140" s="80"/>
      <c r="M140" s="80"/>
    </row>
    <row r="141" spans="1:13" ht="15.6" x14ac:dyDescent="0.3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</row>
    <row r="142" spans="1:13" ht="15.6" x14ac:dyDescent="0.3">
      <c r="A142" s="302" t="s">
        <v>4</v>
      </c>
      <c r="B142" s="302" t="s">
        <v>5</v>
      </c>
      <c r="C142" s="302" t="s">
        <v>6</v>
      </c>
      <c r="D142" s="299" t="s">
        <v>37</v>
      </c>
      <c r="E142" s="300"/>
      <c r="F142" s="300"/>
      <c r="G142" s="300"/>
      <c r="H142" s="300"/>
      <c r="I142" s="301"/>
      <c r="J142" s="80"/>
      <c r="K142" s="80"/>
      <c r="L142" s="80"/>
      <c r="M142" s="80"/>
    </row>
    <row r="143" spans="1:13" ht="15.6" x14ac:dyDescent="0.3">
      <c r="A143" s="303"/>
      <c r="B143" s="303"/>
      <c r="C143" s="303"/>
      <c r="D143" s="299" t="s">
        <v>90</v>
      </c>
      <c r="E143" s="300"/>
      <c r="F143" s="300"/>
      <c r="G143" s="300"/>
      <c r="H143" s="300"/>
      <c r="I143" s="301"/>
      <c r="J143" s="80"/>
      <c r="K143" s="80"/>
      <c r="L143" s="80"/>
      <c r="M143" s="80"/>
    </row>
    <row r="144" spans="1:13" ht="15.6" x14ac:dyDescent="0.3">
      <c r="A144" s="304"/>
      <c r="B144" s="304"/>
      <c r="C144" s="304"/>
      <c r="D144" s="81" t="s">
        <v>28</v>
      </c>
      <c r="E144" s="81" t="s">
        <v>8</v>
      </c>
      <c r="F144" s="81" t="s">
        <v>29</v>
      </c>
      <c r="G144" s="81" t="s">
        <v>8</v>
      </c>
      <c r="H144" s="81" t="s">
        <v>30</v>
      </c>
      <c r="I144" s="81" t="s">
        <v>8</v>
      </c>
      <c r="J144" s="80"/>
      <c r="K144" s="80"/>
      <c r="L144" s="80"/>
      <c r="M144" s="80"/>
    </row>
    <row r="145" spans="1:13" ht="15.6" x14ac:dyDescent="0.3">
      <c r="A145" s="81">
        <v>1</v>
      </c>
      <c r="B145" s="81" t="s">
        <v>65</v>
      </c>
      <c r="C145" s="81">
        <v>28</v>
      </c>
      <c r="D145" s="73">
        <v>20</v>
      </c>
      <c r="E145" s="82">
        <v>71.400000000000006</v>
      </c>
      <c r="F145" s="73">
        <v>7</v>
      </c>
      <c r="G145" s="82">
        <v>25</v>
      </c>
      <c r="H145" s="73">
        <v>1</v>
      </c>
      <c r="I145" s="73">
        <v>3.6</v>
      </c>
      <c r="J145" s="80"/>
      <c r="K145" s="80"/>
      <c r="L145" s="80"/>
      <c r="M145" s="80"/>
    </row>
    <row r="146" spans="1:13" ht="15.6" x14ac:dyDescent="0.3">
      <c r="A146" s="81">
        <v>2</v>
      </c>
      <c r="B146" s="81" t="s">
        <v>66</v>
      </c>
      <c r="C146" s="81">
        <v>25</v>
      </c>
      <c r="D146" s="73">
        <v>7</v>
      </c>
      <c r="E146" s="82">
        <v>28</v>
      </c>
      <c r="F146" s="73">
        <v>16</v>
      </c>
      <c r="G146" s="82">
        <v>64</v>
      </c>
      <c r="H146" s="73">
        <v>2</v>
      </c>
      <c r="I146" s="82">
        <v>8</v>
      </c>
      <c r="J146" s="80"/>
      <c r="K146" s="80"/>
      <c r="L146" s="80"/>
      <c r="M146" s="80"/>
    </row>
    <row r="147" spans="1:13" ht="15.6" x14ac:dyDescent="0.3">
      <c r="A147" s="81">
        <v>3</v>
      </c>
      <c r="B147" s="81" t="s">
        <v>67</v>
      </c>
      <c r="C147" s="81">
        <v>27</v>
      </c>
      <c r="D147" s="73">
        <v>12</v>
      </c>
      <c r="E147" s="82">
        <v>44</v>
      </c>
      <c r="F147" s="73">
        <v>15</v>
      </c>
      <c r="G147" s="82">
        <v>56</v>
      </c>
      <c r="H147" s="73">
        <v>0</v>
      </c>
      <c r="I147" s="82">
        <v>0</v>
      </c>
      <c r="J147" s="80"/>
      <c r="K147" s="80"/>
      <c r="L147" s="80"/>
      <c r="M147" s="80"/>
    </row>
    <row r="148" spans="1:13" ht="15.6" x14ac:dyDescent="0.3">
      <c r="A148" s="81">
        <v>4</v>
      </c>
      <c r="B148" s="81" t="s">
        <v>68</v>
      </c>
      <c r="C148" s="81">
        <v>28</v>
      </c>
      <c r="D148" s="73">
        <v>12</v>
      </c>
      <c r="E148" s="82">
        <v>43</v>
      </c>
      <c r="F148" s="73">
        <v>15</v>
      </c>
      <c r="G148" s="82">
        <v>54</v>
      </c>
      <c r="H148" s="73">
        <v>1</v>
      </c>
      <c r="I148" s="83">
        <v>4</v>
      </c>
      <c r="J148" s="80"/>
      <c r="K148" s="80"/>
      <c r="L148" s="80"/>
      <c r="M148" s="80"/>
    </row>
    <row r="149" spans="1:13" ht="15.6" x14ac:dyDescent="0.3">
      <c r="A149" s="81">
        <v>5</v>
      </c>
      <c r="B149" s="81" t="s">
        <v>69</v>
      </c>
      <c r="C149" s="81">
        <v>27</v>
      </c>
      <c r="D149" s="73">
        <v>14</v>
      </c>
      <c r="E149" s="73">
        <v>52</v>
      </c>
      <c r="F149" s="73">
        <v>13</v>
      </c>
      <c r="G149" s="73">
        <v>48</v>
      </c>
      <c r="H149" s="73">
        <v>0</v>
      </c>
      <c r="I149" s="84">
        <v>0</v>
      </c>
      <c r="J149" s="80"/>
      <c r="K149" s="80"/>
      <c r="L149" s="80"/>
      <c r="M149" s="80"/>
    </row>
    <row r="150" spans="1:13" ht="15.6" x14ac:dyDescent="0.3">
      <c r="A150" s="81">
        <v>6</v>
      </c>
      <c r="B150" s="81" t="s">
        <v>70</v>
      </c>
      <c r="C150" s="81">
        <v>27</v>
      </c>
      <c r="D150" s="73">
        <v>17</v>
      </c>
      <c r="E150" s="82">
        <v>63</v>
      </c>
      <c r="F150" s="73">
        <v>10</v>
      </c>
      <c r="G150" s="82">
        <v>37</v>
      </c>
      <c r="H150" s="73"/>
      <c r="I150" s="73"/>
      <c r="J150" s="80"/>
      <c r="K150" s="80"/>
      <c r="L150" s="80"/>
      <c r="M150" s="80"/>
    </row>
    <row r="151" spans="1:13" s="105" customFormat="1" ht="15.6" x14ac:dyDescent="0.3">
      <c r="A151" s="299" t="s">
        <v>21</v>
      </c>
      <c r="B151" s="305"/>
      <c r="C151" s="85">
        <v>162</v>
      </c>
      <c r="D151" s="86">
        <f>SUM(D145:D150)</f>
        <v>82</v>
      </c>
      <c r="E151" s="113">
        <f>D151/C151</f>
        <v>0.50617283950617287</v>
      </c>
      <c r="F151" s="86">
        <f>SUM(F145:F150)</f>
        <v>76</v>
      </c>
      <c r="G151" s="113">
        <f>F151/C151</f>
        <v>0.46913580246913578</v>
      </c>
      <c r="H151" s="86">
        <f>SUM(H145:H150)</f>
        <v>4</v>
      </c>
      <c r="I151" s="114">
        <f>H151/C151</f>
        <v>2.4691358024691357E-2</v>
      </c>
      <c r="J151" s="88"/>
      <c r="K151" s="88"/>
      <c r="L151" s="88"/>
      <c r="M151" s="88"/>
    </row>
    <row r="152" spans="1:13" ht="15.6" x14ac:dyDescent="0.3">
      <c r="A152" s="80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</row>
    <row r="153" spans="1:13" ht="15.6" x14ac:dyDescent="0.3">
      <c r="A153" s="302" t="s">
        <v>4</v>
      </c>
      <c r="B153" s="302" t="s">
        <v>5</v>
      </c>
      <c r="C153" s="302" t="s">
        <v>6</v>
      </c>
      <c r="D153" s="299" t="s">
        <v>37</v>
      </c>
      <c r="E153" s="300"/>
      <c r="F153" s="300"/>
      <c r="G153" s="300"/>
      <c r="H153" s="300"/>
      <c r="I153" s="301"/>
      <c r="J153" s="80"/>
      <c r="K153" s="80"/>
      <c r="L153" s="80"/>
      <c r="M153" s="80"/>
    </row>
    <row r="154" spans="1:13" ht="15.6" x14ac:dyDescent="0.3">
      <c r="A154" s="303"/>
      <c r="B154" s="303"/>
      <c r="C154" s="303"/>
      <c r="D154" s="299" t="s">
        <v>91</v>
      </c>
      <c r="E154" s="300"/>
      <c r="F154" s="300"/>
      <c r="G154" s="300"/>
      <c r="H154" s="300"/>
      <c r="I154" s="301"/>
      <c r="J154" s="80"/>
      <c r="K154" s="80"/>
      <c r="L154" s="80"/>
      <c r="M154" s="80"/>
    </row>
    <row r="155" spans="1:13" ht="15.6" x14ac:dyDescent="0.3">
      <c r="A155" s="304"/>
      <c r="B155" s="304"/>
      <c r="C155" s="304"/>
      <c r="D155" s="81" t="s">
        <v>28</v>
      </c>
      <c r="E155" s="81" t="s">
        <v>8</v>
      </c>
      <c r="F155" s="81" t="s">
        <v>29</v>
      </c>
      <c r="G155" s="81" t="s">
        <v>8</v>
      </c>
      <c r="H155" s="81" t="s">
        <v>30</v>
      </c>
      <c r="I155" s="81" t="s">
        <v>8</v>
      </c>
      <c r="J155" s="80"/>
      <c r="K155" s="80"/>
      <c r="L155" s="80"/>
      <c r="M155" s="80"/>
    </row>
    <row r="156" spans="1:13" ht="15.6" x14ac:dyDescent="0.3">
      <c r="A156" s="81">
        <v>1</v>
      </c>
      <c r="B156" s="81" t="s">
        <v>65</v>
      </c>
      <c r="C156" s="81">
        <v>28</v>
      </c>
      <c r="D156" s="73">
        <v>21</v>
      </c>
      <c r="E156" s="82">
        <v>71.400000000000006</v>
      </c>
      <c r="F156" s="73">
        <v>7</v>
      </c>
      <c r="G156" s="82">
        <v>25</v>
      </c>
      <c r="H156" s="73"/>
      <c r="I156" s="73"/>
      <c r="J156" s="80"/>
      <c r="K156" s="80"/>
      <c r="L156" s="80"/>
      <c r="M156" s="80"/>
    </row>
    <row r="157" spans="1:13" ht="15.6" x14ac:dyDescent="0.3">
      <c r="A157" s="81">
        <v>2</v>
      </c>
      <c r="B157" s="81" t="s">
        <v>66</v>
      </c>
      <c r="C157" s="81">
        <v>25</v>
      </c>
      <c r="D157" s="73">
        <v>10</v>
      </c>
      <c r="E157" s="82">
        <v>40</v>
      </c>
      <c r="F157" s="73">
        <v>15</v>
      </c>
      <c r="G157" s="82">
        <v>60</v>
      </c>
      <c r="H157" s="73">
        <v>0</v>
      </c>
      <c r="I157" s="73">
        <v>0</v>
      </c>
      <c r="J157" s="80"/>
      <c r="K157" s="80"/>
      <c r="L157" s="80"/>
      <c r="M157" s="80"/>
    </row>
    <row r="158" spans="1:13" ht="15.6" x14ac:dyDescent="0.3">
      <c r="A158" s="81">
        <v>3</v>
      </c>
      <c r="B158" s="81" t="s">
        <v>67</v>
      </c>
      <c r="C158" s="81">
        <v>27</v>
      </c>
      <c r="D158" s="73">
        <v>15</v>
      </c>
      <c r="E158" s="82">
        <v>56</v>
      </c>
      <c r="F158" s="73">
        <v>12</v>
      </c>
      <c r="G158" s="82">
        <v>44</v>
      </c>
      <c r="H158" s="81"/>
      <c r="I158" s="81"/>
      <c r="J158" s="80"/>
      <c r="K158" s="80"/>
      <c r="L158" s="80"/>
      <c r="M158" s="80"/>
    </row>
    <row r="159" spans="1:13" ht="15.6" x14ac:dyDescent="0.3">
      <c r="A159" s="81">
        <v>4</v>
      </c>
      <c r="B159" s="81" t="s">
        <v>68</v>
      </c>
      <c r="C159" s="81">
        <v>28</v>
      </c>
      <c r="D159" s="73">
        <v>16</v>
      </c>
      <c r="E159" s="82">
        <v>57</v>
      </c>
      <c r="F159" s="73">
        <v>12</v>
      </c>
      <c r="G159" s="82">
        <v>43</v>
      </c>
      <c r="H159" s="81"/>
      <c r="I159" s="81"/>
      <c r="J159" s="80"/>
      <c r="K159" s="80"/>
      <c r="L159" s="80"/>
      <c r="M159" s="80"/>
    </row>
    <row r="160" spans="1:13" ht="15.6" x14ac:dyDescent="0.3">
      <c r="A160" s="81">
        <v>5</v>
      </c>
      <c r="B160" s="81" t="s">
        <v>69</v>
      </c>
      <c r="C160" s="81">
        <v>27</v>
      </c>
      <c r="D160" s="73">
        <v>17</v>
      </c>
      <c r="E160" s="73">
        <v>63</v>
      </c>
      <c r="F160" s="73">
        <v>10</v>
      </c>
      <c r="G160" s="73">
        <v>37</v>
      </c>
      <c r="H160" s="73">
        <v>0</v>
      </c>
      <c r="I160" s="73"/>
      <c r="J160" s="80"/>
      <c r="K160" s="80"/>
      <c r="L160" s="80"/>
      <c r="M160" s="80"/>
    </row>
    <row r="161" spans="1:13" ht="15.6" x14ac:dyDescent="0.3">
      <c r="A161" s="81">
        <v>6</v>
      </c>
      <c r="B161" s="81" t="s">
        <v>70</v>
      </c>
      <c r="C161" s="81">
        <v>27</v>
      </c>
      <c r="D161" s="73">
        <v>19</v>
      </c>
      <c r="E161" s="82" t="s">
        <v>92</v>
      </c>
      <c r="F161" s="73">
        <v>8</v>
      </c>
      <c r="G161" s="91">
        <v>45106</v>
      </c>
      <c r="H161" s="81"/>
      <c r="I161" s="81"/>
      <c r="J161" s="80"/>
      <c r="K161" s="80"/>
      <c r="L161" s="80"/>
      <c r="M161" s="80"/>
    </row>
    <row r="162" spans="1:13" s="105" customFormat="1" ht="15.6" x14ac:dyDescent="0.3">
      <c r="A162" s="299" t="s">
        <v>21</v>
      </c>
      <c r="B162" s="305"/>
      <c r="C162" s="85">
        <v>162</v>
      </c>
      <c r="D162" s="86">
        <f>SUM(D156:D161)</f>
        <v>98</v>
      </c>
      <c r="E162" s="113">
        <f>D162/C162</f>
        <v>0.60493827160493829</v>
      </c>
      <c r="F162" s="86">
        <f>SUM(F156:F161)</f>
        <v>64</v>
      </c>
      <c r="G162" s="113">
        <f>F162/C162</f>
        <v>0.39506172839506171</v>
      </c>
      <c r="H162" s="85"/>
      <c r="I162" s="85"/>
      <c r="J162" s="88"/>
      <c r="K162" s="88"/>
      <c r="L162" s="88"/>
      <c r="M162" s="88"/>
    </row>
    <row r="163" spans="1:13" ht="15.6" x14ac:dyDescent="0.3">
      <c r="A163" s="97"/>
      <c r="B163" s="97"/>
      <c r="C163" s="97"/>
      <c r="D163" s="80"/>
      <c r="E163" s="80"/>
      <c r="F163" s="80"/>
      <c r="G163" s="80"/>
      <c r="H163" s="80"/>
      <c r="I163" s="80"/>
      <c r="J163" s="80"/>
      <c r="K163" s="80"/>
      <c r="L163" s="80"/>
      <c r="M163" s="80"/>
    </row>
    <row r="164" spans="1:13" ht="15.6" x14ac:dyDescent="0.3">
      <c r="A164" s="106"/>
      <c r="B164" s="106"/>
      <c r="C164" s="106"/>
      <c r="D164" s="80"/>
      <c r="E164" s="80"/>
      <c r="F164" s="80"/>
      <c r="G164" s="80"/>
      <c r="H164" s="80"/>
      <c r="I164" s="80"/>
      <c r="J164" s="80"/>
      <c r="K164" s="80"/>
      <c r="L164" s="80"/>
      <c r="M164" s="80"/>
    </row>
    <row r="165" spans="1:13" ht="15.6" x14ac:dyDescent="0.3">
      <c r="A165" s="302" t="s">
        <v>4</v>
      </c>
      <c r="B165" s="302" t="s">
        <v>5</v>
      </c>
      <c r="C165" s="302" t="s">
        <v>6</v>
      </c>
      <c r="D165" s="299" t="s">
        <v>37</v>
      </c>
      <c r="E165" s="300"/>
      <c r="F165" s="300"/>
      <c r="G165" s="300"/>
      <c r="H165" s="300"/>
      <c r="I165" s="301"/>
      <c r="J165" s="80"/>
      <c r="K165" s="80"/>
      <c r="L165" s="80"/>
      <c r="M165" s="80"/>
    </row>
    <row r="166" spans="1:13" ht="15.6" x14ac:dyDescent="0.3">
      <c r="A166" s="303"/>
      <c r="B166" s="303"/>
      <c r="C166" s="303"/>
      <c r="D166" s="299" t="s">
        <v>93</v>
      </c>
      <c r="E166" s="300"/>
      <c r="F166" s="300"/>
      <c r="G166" s="300"/>
      <c r="H166" s="300"/>
      <c r="I166" s="301"/>
      <c r="J166" s="80"/>
      <c r="K166" s="80"/>
      <c r="L166" s="80"/>
      <c r="M166" s="80"/>
    </row>
    <row r="167" spans="1:13" ht="15.6" x14ac:dyDescent="0.3">
      <c r="A167" s="304"/>
      <c r="B167" s="304"/>
      <c r="C167" s="304"/>
      <c r="D167" s="81" t="s">
        <v>28</v>
      </c>
      <c r="E167" s="81" t="s">
        <v>8</v>
      </c>
      <c r="F167" s="81" t="s">
        <v>29</v>
      </c>
      <c r="G167" s="81" t="s">
        <v>8</v>
      </c>
      <c r="H167" s="81" t="s">
        <v>30</v>
      </c>
      <c r="I167" s="81" t="s">
        <v>8</v>
      </c>
      <c r="J167" s="80"/>
      <c r="K167" s="80"/>
      <c r="L167" s="80"/>
      <c r="M167" s="80"/>
    </row>
    <row r="168" spans="1:13" ht="15.6" x14ac:dyDescent="0.3">
      <c r="A168" s="81">
        <v>1</v>
      </c>
      <c r="B168" s="81" t="s">
        <v>65</v>
      </c>
      <c r="C168" s="81">
        <v>28</v>
      </c>
      <c r="D168" s="73">
        <v>20</v>
      </c>
      <c r="E168" s="82">
        <v>71.400000000000006</v>
      </c>
      <c r="F168" s="73">
        <v>7</v>
      </c>
      <c r="G168" s="82">
        <v>25</v>
      </c>
      <c r="H168" s="73">
        <v>1</v>
      </c>
      <c r="I168" s="73">
        <v>3.6</v>
      </c>
      <c r="J168" s="80"/>
      <c r="K168" s="80"/>
      <c r="L168" s="80"/>
      <c r="M168" s="80"/>
    </row>
    <row r="169" spans="1:13" ht="15.6" x14ac:dyDescent="0.3">
      <c r="A169" s="81">
        <v>2</v>
      </c>
      <c r="B169" s="81" t="s">
        <v>66</v>
      </c>
      <c r="C169" s="81">
        <v>25</v>
      </c>
      <c r="D169" s="73">
        <v>7</v>
      </c>
      <c r="E169" s="82">
        <v>40</v>
      </c>
      <c r="F169" s="73">
        <v>16</v>
      </c>
      <c r="G169" s="82">
        <v>64</v>
      </c>
      <c r="H169" s="73">
        <v>2</v>
      </c>
      <c r="I169" s="73">
        <v>8</v>
      </c>
      <c r="J169" s="80"/>
      <c r="K169" s="80"/>
      <c r="L169" s="80"/>
      <c r="M169" s="80"/>
    </row>
    <row r="170" spans="1:13" ht="15.6" x14ac:dyDescent="0.3">
      <c r="A170" s="81">
        <v>3</v>
      </c>
      <c r="B170" s="81" t="s">
        <v>67</v>
      </c>
      <c r="C170" s="81">
        <v>27</v>
      </c>
      <c r="D170" s="73">
        <v>13</v>
      </c>
      <c r="E170" s="82">
        <v>48</v>
      </c>
      <c r="F170" s="73">
        <v>14</v>
      </c>
      <c r="G170" s="82">
        <v>52</v>
      </c>
      <c r="H170" s="73"/>
      <c r="I170" s="73"/>
      <c r="J170" s="80"/>
      <c r="K170" s="80"/>
      <c r="L170" s="80"/>
      <c r="M170" s="80"/>
    </row>
    <row r="171" spans="1:13" ht="15.6" x14ac:dyDescent="0.3">
      <c r="A171" s="81">
        <v>4</v>
      </c>
      <c r="B171" s="81" t="s">
        <v>68</v>
      </c>
      <c r="C171" s="81">
        <v>28</v>
      </c>
      <c r="D171" s="73">
        <v>16</v>
      </c>
      <c r="E171" s="82">
        <v>57</v>
      </c>
      <c r="F171" s="73">
        <v>12</v>
      </c>
      <c r="G171" s="82">
        <v>43</v>
      </c>
      <c r="H171" s="73"/>
      <c r="I171" s="73"/>
      <c r="J171" s="80"/>
      <c r="K171" s="80"/>
      <c r="L171" s="80"/>
      <c r="M171" s="80"/>
    </row>
    <row r="172" spans="1:13" ht="15.6" x14ac:dyDescent="0.3">
      <c r="A172" s="81">
        <v>5</v>
      </c>
      <c r="B172" s="81" t="s">
        <v>69</v>
      </c>
      <c r="C172" s="81">
        <v>27</v>
      </c>
      <c r="D172" s="73">
        <v>15</v>
      </c>
      <c r="E172" s="73">
        <v>56</v>
      </c>
      <c r="F172" s="73">
        <v>12</v>
      </c>
      <c r="G172" s="73">
        <v>44</v>
      </c>
      <c r="H172" s="73">
        <v>0</v>
      </c>
      <c r="I172" s="73"/>
      <c r="J172" s="80"/>
      <c r="K172" s="80"/>
      <c r="L172" s="80"/>
      <c r="M172" s="80"/>
    </row>
    <row r="173" spans="1:13" ht="15.6" x14ac:dyDescent="0.3">
      <c r="A173" s="81">
        <v>6</v>
      </c>
      <c r="B173" s="81" t="s">
        <v>70</v>
      </c>
      <c r="C173" s="81">
        <v>27</v>
      </c>
      <c r="D173" s="73">
        <v>15</v>
      </c>
      <c r="E173" s="82">
        <v>56</v>
      </c>
      <c r="F173" s="73">
        <v>12</v>
      </c>
      <c r="G173" s="82">
        <v>44</v>
      </c>
      <c r="H173" s="73"/>
      <c r="I173" s="73"/>
      <c r="J173" s="80"/>
      <c r="K173" s="80"/>
      <c r="L173" s="80"/>
      <c r="M173" s="80"/>
    </row>
    <row r="174" spans="1:13" s="105" customFormat="1" ht="15.6" x14ac:dyDescent="0.3">
      <c r="A174" s="299" t="s">
        <v>21</v>
      </c>
      <c r="B174" s="305"/>
      <c r="C174" s="85">
        <v>162</v>
      </c>
      <c r="D174" s="86">
        <f>SUM(D168:D173)</f>
        <v>86</v>
      </c>
      <c r="E174" s="113">
        <f>D174/C174</f>
        <v>0.53086419753086422</v>
      </c>
      <c r="F174" s="86">
        <f>SUM(F168:F173)</f>
        <v>73</v>
      </c>
      <c r="G174" s="113">
        <f>F174/C174</f>
        <v>0.45061728395061729</v>
      </c>
      <c r="H174" s="86">
        <f>SUM(H168:H173)</f>
        <v>3</v>
      </c>
      <c r="I174" s="114">
        <f>H174/C174</f>
        <v>1.8518518518518517E-2</v>
      </c>
      <c r="J174" s="88"/>
      <c r="K174" s="88"/>
      <c r="L174" s="88"/>
      <c r="M174" s="88"/>
    </row>
    <row r="175" spans="1:13" s="105" customFormat="1" ht="15.6" x14ac:dyDescent="0.3">
      <c r="A175" s="87" t="s">
        <v>44</v>
      </c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</row>
    <row r="176" spans="1:13" ht="15.6" x14ac:dyDescent="0.3">
      <c r="A176" s="80"/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</row>
    <row r="177" spans="1:24" s="108" customFormat="1" ht="15.6" x14ac:dyDescent="0.25">
      <c r="A177" s="302" t="s">
        <v>4</v>
      </c>
      <c r="B177" s="302" t="s">
        <v>5</v>
      </c>
      <c r="C177" s="302" t="s">
        <v>6</v>
      </c>
      <c r="D177" s="308" t="s">
        <v>7</v>
      </c>
      <c r="E177" s="309"/>
      <c r="F177" s="309"/>
      <c r="G177" s="309"/>
      <c r="H177" s="309"/>
      <c r="I177" s="310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</row>
    <row r="178" spans="1:24" s="108" customFormat="1" ht="15.6" x14ac:dyDescent="0.25">
      <c r="A178" s="311"/>
      <c r="B178" s="311"/>
      <c r="C178" s="311"/>
      <c r="D178" s="112" t="s">
        <v>28</v>
      </c>
      <c r="E178" s="112" t="s">
        <v>8</v>
      </c>
      <c r="F178" s="112" t="s">
        <v>45</v>
      </c>
      <c r="G178" s="112" t="s">
        <v>8</v>
      </c>
      <c r="H178" s="112" t="s">
        <v>30</v>
      </c>
      <c r="I178" s="112" t="s">
        <v>8</v>
      </c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</row>
    <row r="179" spans="1:24" ht="15.6" x14ac:dyDescent="0.3">
      <c r="A179" s="81">
        <v>1</v>
      </c>
      <c r="B179" s="81" t="s">
        <v>65</v>
      </c>
      <c r="C179" s="81">
        <v>28</v>
      </c>
      <c r="D179" s="82">
        <v>11</v>
      </c>
      <c r="E179" s="83">
        <v>39</v>
      </c>
      <c r="F179" s="82">
        <v>16</v>
      </c>
      <c r="G179" s="83">
        <v>57</v>
      </c>
      <c r="H179" s="82">
        <v>1</v>
      </c>
      <c r="I179" s="82">
        <v>4</v>
      </c>
      <c r="J179" s="80"/>
      <c r="K179" s="80"/>
      <c r="L179" s="80"/>
      <c r="M179" s="80"/>
    </row>
    <row r="180" spans="1:24" ht="15.6" x14ac:dyDescent="0.3">
      <c r="A180" s="81">
        <v>2</v>
      </c>
      <c r="B180" s="81" t="s">
        <v>66</v>
      </c>
      <c r="C180" s="81">
        <v>25</v>
      </c>
      <c r="D180" s="82">
        <v>5</v>
      </c>
      <c r="E180" s="82">
        <v>20</v>
      </c>
      <c r="F180" s="82">
        <v>20</v>
      </c>
      <c r="G180" s="82">
        <v>80</v>
      </c>
      <c r="H180" s="96">
        <v>0</v>
      </c>
      <c r="I180" s="82">
        <v>0</v>
      </c>
      <c r="J180" s="80"/>
      <c r="K180" s="80"/>
      <c r="L180" s="80"/>
      <c r="M180" s="80"/>
    </row>
    <row r="181" spans="1:24" ht="15.6" x14ac:dyDescent="0.3">
      <c r="A181" s="81">
        <v>3</v>
      </c>
      <c r="B181" s="81" t="s">
        <v>67</v>
      </c>
      <c r="C181" s="81">
        <v>27</v>
      </c>
      <c r="D181" s="82">
        <v>10</v>
      </c>
      <c r="E181" s="83">
        <v>37</v>
      </c>
      <c r="F181" s="82">
        <v>17</v>
      </c>
      <c r="G181" s="83">
        <v>63</v>
      </c>
      <c r="H181" s="82">
        <v>0</v>
      </c>
      <c r="I181" s="83">
        <v>0</v>
      </c>
      <c r="J181" s="80"/>
      <c r="K181" s="80"/>
      <c r="L181" s="80"/>
      <c r="M181" s="80"/>
    </row>
    <row r="182" spans="1:24" ht="15.6" x14ac:dyDescent="0.3">
      <c r="A182" s="81">
        <v>4</v>
      </c>
      <c r="B182" s="81" t="s">
        <v>68</v>
      </c>
      <c r="C182" s="81">
        <v>28</v>
      </c>
      <c r="D182" s="82">
        <v>11</v>
      </c>
      <c r="E182" s="83">
        <v>39</v>
      </c>
      <c r="F182" s="98">
        <v>17</v>
      </c>
      <c r="G182" s="83">
        <v>61</v>
      </c>
      <c r="H182" s="82">
        <v>0</v>
      </c>
      <c r="I182" s="83">
        <v>4</v>
      </c>
      <c r="J182" s="80"/>
      <c r="K182" s="80"/>
      <c r="L182" s="80"/>
      <c r="M182" s="80"/>
    </row>
    <row r="183" spans="1:24" ht="15.6" x14ac:dyDescent="0.3">
      <c r="A183" s="81">
        <v>5</v>
      </c>
      <c r="B183" s="81" t="s">
        <v>69</v>
      </c>
      <c r="C183" s="81">
        <v>27</v>
      </c>
      <c r="D183" s="73">
        <v>14</v>
      </c>
      <c r="E183" s="99">
        <v>52</v>
      </c>
      <c r="F183" s="73">
        <v>13</v>
      </c>
      <c r="G183" s="99">
        <v>48</v>
      </c>
      <c r="H183" s="73">
        <v>0</v>
      </c>
      <c r="I183" s="99">
        <v>0</v>
      </c>
      <c r="J183" s="80"/>
      <c r="K183" s="80"/>
      <c r="L183" s="80"/>
      <c r="M183" s="80"/>
    </row>
    <row r="184" spans="1:24" ht="15.6" x14ac:dyDescent="0.3">
      <c r="A184" s="81">
        <v>6</v>
      </c>
      <c r="B184" s="81" t="s">
        <v>70</v>
      </c>
      <c r="C184" s="81">
        <v>27</v>
      </c>
      <c r="D184" s="82">
        <v>12</v>
      </c>
      <c r="E184" s="83">
        <v>44</v>
      </c>
      <c r="F184" s="82">
        <v>15</v>
      </c>
      <c r="G184" s="83">
        <v>56</v>
      </c>
      <c r="H184" s="82">
        <v>0</v>
      </c>
      <c r="I184" s="83"/>
      <c r="J184" s="80"/>
      <c r="K184" s="80"/>
      <c r="L184" s="80"/>
      <c r="M184" s="80"/>
    </row>
    <row r="185" spans="1:24" s="105" customFormat="1" ht="15.6" x14ac:dyDescent="0.3">
      <c r="A185" s="299" t="s">
        <v>21</v>
      </c>
      <c r="B185" s="305"/>
      <c r="C185" s="85">
        <v>162</v>
      </c>
      <c r="D185" s="92">
        <f>SUM(D179:D184)</f>
        <v>63</v>
      </c>
      <c r="E185" s="113">
        <f>D185/C185</f>
        <v>0.3888888888888889</v>
      </c>
      <c r="F185" s="92">
        <f>SUM(F179:F184)</f>
        <v>98</v>
      </c>
      <c r="G185" s="113">
        <f>F185/C185</f>
        <v>0.60493827160493829</v>
      </c>
      <c r="H185" s="92">
        <f>SUM(H179:H184)</f>
        <v>1</v>
      </c>
      <c r="I185" s="114">
        <f>H185/C185</f>
        <v>6.1728395061728392E-3</v>
      </c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</row>
    <row r="186" spans="1:24" ht="15.6" x14ac:dyDescent="0.3">
      <c r="A186" s="80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</row>
    <row r="187" spans="1:24" s="108" customFormat="1" ht="15.6" x14ac:dyDescent="0.25">
      <c r="A187" s="302" t="s">
        <v>4</v>
      </c>
      <c r="B187" s="302" t="s">
        <v>5</v>
      </c>
      <c r="C187" s="302" t="s">
        <v>6</v>
      </c>
      <c r="D187" s="308" t="s">
        <v>23</v>
      </c>
      <c r="E187" s="309"/>
      <c r="F187" s="309"/>
      <c r="G187" s="309"/>
      <c r="H187" s="309"/>
      <c r="I187" s="310"/>
      <c r="J187" s="111"/>
      <c r="K187" s="111"/>
      <c r="L187" s="111"/>
      <c r="M187" s="111"/>
    </row>
    <row r="188" spans="1:24" s="108" customFormat="1" ht="15.6" x14ac:dyDescent="0.25">
      <c r="A188" s="311"/>
      <c r="B188" s="311"/>
      <c r="C188" s="311"/>
      <c r="D188" s="112" t="s">
        <v>28</v>
      </c>
      <c r="E188" s="112" t="s">
        <v>8</v>
      </c>
      <c r="F188" s="112" t="s">
        <v>45</v>
      </c>
      <c r="G188" s="112" t="s">
        <v>8</v>
      </c>
      <c r="H188" s="112" t="s">
        <v>30</v>
      </c>
      <c r="I188" s="112" t="s">
        <v>8</v>
      </c>
      <c r="J188" s="111"/>
      <c r="K188" s="111"/>
      <c r="L188" s="111"/>
      <c r="M188" s="111"/>
    </row>
    <row r="189" spans="1:24" ht="15.6" x14ac:dyDescent="0.3">
      <c r="A189" s="81">
        <v>1</v>
      </c>
      <c r="B189" s="81" t="s">
        <v>65</v>
      </c>
      <c r="C189" s="81">
        <v>28</v>
      </c>
      <c r="D189" s="82">
        <v>15</v>
      </c>
      <c r="E189" s="83">
        <v>54</v>
      </c>
      <c r="F189" s="82">
        <v>13</v>
      </c>
      <c r="G189" s="83">
        <v>46</v>
      </c>
      <c r="H189" s="82"/>
      <c r="I189" s="82"/>
      <c r="J189" s="90"/>
      <c r="K189" s="90"/>
      <c r="L189" s="90"/>
      <c r="M189" s="90"/>
    </row>
    <row r="190" spans="1:24" ht="15.6" x14ac:dyDescent="0.3">
      <c r="A190" s="81">
        <v>2</v>
      </c>
      <c r="B190" s="81" t="s">
        <v>66</v>
      </c>
      <c r="C190" s="81">
        <v>25</v>
      </c>
      <c r="D190" s="73">
        <v>5</v>
      </c>
      <c r="E190" s="86">
        <v>20</v>
      </c>
      <c r="F190" s="73">
        <v>20</v>
      </c>
      <c r="G190" s="86">
        <v>80</v>
      </c>
      <c r="H190" s="73">
        <v>0</v>
      </c>
      <c r="I190" s="86">
        <v>0</v>
      </c>
      <c r="J190" s="90"/>
      <c r="K190" s="90"/>
      <c r="L190" s="90"/>
      <c r="M190" s="90"/>
    </row>
    <row r="191" spans="1:24" ht="15.6" x14ac:dyDescent="0.3">
      <c r="A191" s="81">
        <v>3</v>
      </c>
      <c r="B191" s="81" t="s">
        <v>67</v>
      </c>
      <c r="C191" s="81">
        <v>27</v>
      </c>
      <c r="D191" s="82">
        <v>8</v>
      </c>
      <c r="E191" s="83">
        <v>30</v>
      </c>
      <c r="F191" s="82">
        <v>18</v>
      </c>
      <c r="G191" s="83">
        <v>67</v>
      </c>
      <c r="H191" s="82">
        <v>1</v>
      </c>
      <c r="I191" s="83">
        <v>3</v>
      </c>
      <c r="J191" s="90"/>
      <c r="K191" s="90"/>
      <c r="L191" s="90"/>
      <c r="M191" s="90"/>
    </row>
    <row r="192" spans="1:24" ht="15.6" x14ac:dyDescent="0.3">
      <c r="A192" s="81">
        <v>4</v>
      </c>
      <c r="B192" s="81" t="s">
        <v>68</v>
      </c>
      <c r="C192" s="81">
        <v>28</v>
      </c>
      <c r="D192" s="82">
        <v>11</v>
      </c>
      <c r="E192" s="83">
        <v>39</v>
      </c>
      <c r="F192" s="82">
        <v>16</v>
      </c>
      <c r="G192" s="83">
        <v>57</v>
      </c>
      <c r="H192" s="82">
        <v>1</v>
      </c>
      <c r="I192" s="83">
        <v>4</v>
      </c>
      <c r="J192" s="90"/>
      <c r="K192" s="90"/>
      <c r="L192" s="90"/>
      <c r="M192" s="90"/>
    </row>
    <row r="193" spans="1:13" ht="15.6" x14ac:dyDescent="0.3">
      <c r="A193" s="81">
        <v>5</v>
      </c>
      <c r="B193" s="81" t="s">
        <v>69</v>
      </c>
      <c r="C193" s="81">
        <v>27</v>
      </c>
      <c r="D193" s="73">
        <v>15</v>
      </c>
      <c r="E193" s="84">
        <v>56</v>
      </c>
      <c r="F193" s="73">
        <v>12</v>
      </c>
      <c r="G193" s="84">
        <v>44</v>
      </c>
      <c r="H193" s="73">
        <v>0</v>
      </c>
      <c r="I193" s="83"/>
      <c r="J193" s="90"/>
      <c r="K193" s="90"/>
      <c r="L193" s="90"/>
      <c r="M193" s="90"/>
    </row>
    <row r="194" spans="1:13" ht="15.6" x14ac:dyDescent="0.3">
      <c r="A194" s="81">
        <v>6</v>
      </c>
      <c r="B194" s="81" t="s">
        <v>70</v>
      </c>
      <c r="C194" s="81">
        <v>27</v>
      </c>
      <c r="D194" s="82">
        <v>11</v>
      </c>
      <c r="E194" s="83">
        <v>41</v>
      </c>
      <c r="F194" s="82">
        <v>16</v>
      </c>
      <c r="G194" s="83">
        <v>59</v>
      </c>
      <c r="H194" s="82">
        <v>0</v>
      </c>
      <c r="I194" s="83">
        <v>0</v>
      </c>
      <c r="J194" s="90"/>
      <c r="K194" s="90"/>
      <c r="L194" s="90"/>
      <c r="M194" s="90"/>
    </row>
    <row r="195" spans="1:13" s="105" customFormat="1" ht="15.6" x14ac:dyDescent="0.3">
      <c r="A195" s="299" t="s">
        <v>21</v>
      </c>
      <c r="B195" s="305"/>
      <c r="C195" s="85">
        <v>162</v>
      </c>
      <c r="D195" s="92">
        <f>SUM(D189:D194)</f>
        <v>65</v>
      </c>
      <c r="E195" s="113">
        <f>D195/C195</f>
        <v>0.40123456790123457</v>
      </c>
      <c r="F195" s="92">
        <f>SUM(F189:F194)</f>
        <v>95</v>
      </c>
      <c r="G195" s="113">
        <f>F195/C195</f>
        <v>0.5864197530864198</v>
      </c>
      <c r="H195" s="92">
        <f>SUM(H189:H194)</f>
        <v>2</v>
      </c>
      <c r="I195" s="114">
        <f>H195/C195</f>
        <v>1.2345679012345678E-2</v>
      </c>
      <c r="J195" s="97"/>
      <c r="K195" s="97"/>
      <c r="L195" s="97"/>
      <c r="M195" s="97"/>
    </row>
    <row r="196" spans="1:13" ht="15.6" x14ac:dyDescent="0.3">
      <c r="A196" s="90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</row>
    <row r="197" spans="1:13" ht="15.6" x14ac:dyDescent="0.3">
      <c r="A197" s="104"/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</row>
    <row r="198" spans="1:13" ht="15.6" x14ac:dyDescent="0.3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</row>
    <row r="199" spans="1:13" ht="15.6" x14ac:dyDescent="0.3">
      <c r="A199" s="104"/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</row>
    <row r="200" spans="1:13" s="105" customFormat="1" ht="15.6" x14ac:dyDescent="0.3">
      <c r="A200" s="306" t="s">
        <v>4</v>
      </c>
      <c r="B200" s="306" t="s">
        <v>5</v>
      </c>
      <c r="C200" s="306" t="s">
        <v>6</v>
      </c>
      <c r="D200" s="299" t="s">
        <v>94</v>
      </c>
      <c r="E200" s="300"/>
      <c r="F200" s="300"/>
      <c r="G200" s="300"/>
      <c r="H200" s="300"/>
      <c r="I200" s="301"/>
      <c r="J200" s="97"/>
      <c r="K200" s="97"/>
      <c r="L200" s="97"/>
      <c r="M200" s="97"/>
    </row>
    <row r="201" spans="1:13" s="105" customFormat="1" ht="15.6" x14ac:dyDescent="0.3">
      <c r="A201" s="307"/>
      <c r="B201" s="307"/>
      <c r="C201" s="307"/>
      <c r="D201" s="85" t="s">
        <v>28</v>
      </c>
      <c r="E201" s="85" t="s">
        <v>8</v>
      </c>
      <c r="F201" s="85" t="s">
        <v>45</v>
      </c>
      <c r="G201" s="85" t="s">
        <v>8</v>
      </c>
      <c r="H201" s="85" t="s">
        <v>30</v>
      </c>
      <c r="I201" s="85" t="s">
        <v>8</v>
      </c>
      <c r="J201" s="97"/>
      <c r="K201" s="97"/>
      <c r="L201" s="97"/>
      <c r="M201" s="97"/>
    </row>
    <row r="202" spans="1:13" ht="15.6" x14ac:dyDescent="0.3">
      <c r="A202" s="81">
        <v>1</v>
      </c>
      <c r="B202" s="81" t="s">
        <v>65</v>
      </c>
      <c r="C202" s="81">
        <v>28</v>
      </c>
      <c r="D202" s="82">
        <v>15</v>
      </c>
      <c r="E202" s="83">
        <v>53.6</v>
      </c>
      <c r="F202" s="82">
        <v>13</v>
      </c>
      <c r="G202" s="83">
        <v>46.4</v>
      </c>
      <c r="H202" s="81"/>
      <c r="I202" s="81"/>
      <c r="J202" s="90"/>
      <c r="K202" s="90"/>
      <c r="L202" s="90"/>
      <c r="M202" s="90"/>
    </row>
    <row r="203" spans="1:13" ht="15.6" x14ac:dyDescent="0.3">
      <c r="A203" s="81">
        <v>2</v>
      </c>
      <c r="B203" s="81" t="s">
        <v>66</v>
      </c>
      <c r="C203" s="81">
        <v>25</v>
      </c>
      <c r="D203" s="82">
        <v>10</v>
      </c>
      <c r="E203" s="82">
        <v>40</v>
      </c>
      <c r="F203" s="82">
        <v>15</v>
      </c>
      <c r="G203" s="82">
        <v>60</v>
      </c>
      <c r="H203" s="82">
        <v>0</v>
      </c>
      <c r="I203" s="82">
        <v>0</v>
      </c>
      <c r="J203" s="90"/>
      <c r="K203" s="90"/>
      <c r="L203" s="90"/>
      <c r="M203" s="90"/>
    </row>
    <row r="204" spans="1:13" ht="15.6" x14ac:dyDescent="0.3">
      <c r="A204" s="81">
        <v>3</v>
      </c>
      <c r="B204" s="81" t="s">
        <v>67</v>
      </c>
      <c r="C204" s="81">
        <v>27</v>
      </c>
      <c r="D204" s="82">
        <v>10</v>
      </c>
      <c r="E204" s="83">
        <v>37</v>
      </c>
      <c r="F204" s="82">
        <v>17</v>
      </c>
      <c r="G204" s="83">
        <v>63</v>
      </c>
      <c r="H204" s="81"/>
      <c r="I204" s="81"/>
      <c r="J204" s="90"/>
      <c r="K204" s="90"/>
      <c r="L204" s="90"/>
      <c r="M204" s="90"/>
    </row>
    <row r="205" spans="1:13" ht="15.6" x14ac:dyDescent="0.3">
      <c r="A205" s="81">
        <v>4</v>
      </c>
      <c r="B205" s="81" t="s">
        <v>68</v>
      </c>
      <c r="C205" s="81">
        <v>28</v>
      </c>
      <c r="D205" s="82">
        <v>13</v>
      </c>
      <c r="E205" s="83">
        <v>46</v>
      </c>
      <c r="F205" s="82">
        <v>15</v>
      </c>
      <c r="G205" s="83">
        <v>54</v>
      </c>
      <c r="H205" s="81"/>
      <c r="I205" s="81"/>
      <c r="J205" s="90"/>
      <c r="K205" s="90"/>
      <c r="L205" s="90"/>
      <c r="M205" s="90"/>
    </row>
    <row r="206" spans="1:13" ht="15.6" x14ac:dyDescent="0.3">
      <c r="A206" s="81">
        <v>5</v>
      </c>
      <c r="B206" s="81" t="s">
        <v>69</v>
      </c>
      <c r="C206" s="81">
        <v>27</v>
      </c>
      <c r="D206" s="73">
        <v>16</v>
      </c>
      <c r="E206" s="84">
        <v>59</v>
      </c>
      <c r="F206" s="73">
        <v>11</v>
      </c>
      <c r="G206" s="84">
        <v>41</v>
      </c>
      <c r="H206" s="73">
        <v>0</v>
      </c>
      <c r="I206" s="73"/>
      <c r="J206" s="90"/>
      <c r="K206" s="90"/>
      <c r="L206" s="90"/>
      <c r="M206" s="90"/>
    </row>
    <row r="207" spans="1:13" ht="15.6" x14ac:dyDescent="0.3">
      <c r="A207" s="81">
        <v>6</v>
      </c>
      <c r="B207" s="81" t="s">
        <v>70</v>
      </c>
      <c r="C207" s="81">
        <v>27</v>
      </c>
      <c r="D207" s="82">
        <v>13</v>
      </c>
      <c r="E207" s="83">
        <v>48</v>
      </c>
      <c r="F207" s="82">
        <v>14</v>
      </c>
      <c r="G207" s="83">
        <v>52</v>
      </c>
      <c r="H207" s="81"/>
      <c r="I207" s="81"/>
      <c r="J207" s="90"/>
      <c r="K207" s="90"/>
      <c r="L207" s="90"/>
      <c r="M207" s="90"/>
    </row>
    <row r="208" spans="1:13" s="105" customFormat="1" ht="15.6" x14ac:dyDescent="0.3">
      <c r="A208" s="85" t="s">
        <v>21</v>
      </c>
      <c r="B208" s="85"/>
      <c r="C208" s="85">
        <v>162</v>
      </c>
      <c r="D208" s="92">
        <f>SUM(D202:D207)</f>
        <v>77</v>
      </c>
      <c r="E208" s="113">
        <f>D208/C208</f>
        <v>0.47530864197530864</v>
      </c>
      <c r="F208" s="92">
        <f>SUM(F202:F207)</f>
        <v>85</v>
      </c>
      <c r="G208" s="113">
        <f>F208/C208</f>
        <v>0.52469135802469136</v>
      </c>
      <c r="H208" s="85"/>
      <c r="I208" s="85"/>
      <c r="J208" s="97"/>
      <c r="K208" s="97"/>
      <c r="L208" s="97"/>
      <c r="M208" s="97"/>
    </row>
    <row r="209" spans="1:13" ht="15.6" x14ac:dyDescent="0.3">
      <c r="A209" s="90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</row>
    <row r="210" spans="1:13" s="105" customFormat="1" ht="15.6" x14ac:dyDescent="0.3">
      <c r="A210" s="306" t="s">
        <v>4</v>
      </c>
      <c r="B210" s="306" t="s">
        <v>5</v>
      </c>
      <c r="C210" s="306" t="s">
        <v>6</v>
      </c>
      <c r="D210" s="299" t="s">
        <v>95</v>
      </c>
      <c r="E210" s="300"/>
      <c r="F210" s="300"/>
      <c r="G210" s="300"/>
      <c r="H210" s="300"/>
      <c r="I210" s="301"/>
      <c r="J210" s="97"/>
      <c r="K210" s="97"/>
      <c r="L210" s="97"/>
      <c r="M210" s="97"/>
    </row>
    <row r="211" spans="1:13" s="105" customFormat="1" ht="15.6" x14ac:dyDescent="0.3">
      <c r="A211" s="307"/>
      <c r="B211" s="307"/>
      <c r="C211" s="307"/>
      <c r="D211" s="85" t="s">
        <v>28</v>
      </c>
      <c r="E211" s="85" t="s">
        <v>8</v>
      </c>
      <c r="F211" s="85" t="s">
        <v>45</v>
      </c>
      <c r="G211" s="85" t="s">
        <v>8</v>
      </c>
      <c r="H211" s="85" t="s">
        <v>30</v>
      </c>
      <c r="I211" s="85" t="s">
        <v>8</v>
      </c>
      <c r="J211" s="97"/>
      <c r="K211" s="97"/>
      <c r="L211" s="97"/>
      <c r="M211" s="97"/>
    </row>
    <row r="212" spans="1:13" ht="15.6" x14ac:dyDescent="0.3">
      <c r="A212" s="81">
        <v>1</v>
      </c>
      <c r="B212" s="81" t="s">
        <v>65</v>
      </c>
      <c r="C212" s="81">
        <v>28</v>
      </c>
      <c r="D212" s="82">
        <v>15</v>
      </c>
      <c r="E212" s="83">
        <v>53.6</v>
      </c>
      <c r="F212" s="82">
        <v>13</v>
      </c>
      <c r="G212" s="83">
        <v>46.4</v>
      </c>
      <c r="H212" s="82">
        <v>0</v>
      </c>
      <c r="I212" s="82"/>
      <c r="J212" s="90"/>
      <c r="K212" s="90"/>
      <c r="L212" s="90"/>
      <c r="M212" s="90"/>
    </row>
    <row r="213" spans="1:13" ht="15.6" x14ac:dyDescent="0.3">
      <c r="A213" s="81">
        <v>2</v>
      </c>
      <c r="B213" s="81" t="s">
        <v>66</v>
      </c>
      <c r="C213" s="81">
        <v>25</v>
      </c>
      <c r="D213" s="96">
        <v>9</v>
      </c>
      <c r="E213" s="82">
        <v>36</v>
      </c>
      <c r="F213" s="117">
        <v>16</v>
      </c>
      <c r="G213" s="117">
        <v>64</v>
      </c>
      <c r="H213" s="117">
        <v>0</v>
      </c>
      <c r="I213" s="117">
        <v>0</v>
      </c>
      <c r="J213" s="90"/>
      <c r="K213" s="90"/>
      <c r="L213" s="90"/>
      <c r="M213" s="90"/>
    </row>
    <row r="214" spans="1:13" ht="15.6" x14ac:dyDescent="0.3">
      <c r="A214" s="81">
        <v>3</v>
      </c>
      <c r="B214" s="81" t="s">
        <v>67</v>
      </c>
      <c r="C214" s="81">
        <v>27</v>
      </c>
      <c r="D214" s="82">
        <v>10</v>
      </c>
      <c r="E214" s="83">
        <v>37</v>
      </c>
      <c r="F214" s="82">
        <v>17</v>
      </c>
      <c r="G214" s="83">
        <v>63</v>
      </c>
      <c r="H214" s="81"/>
      <c r="I214" s="81"/>
      <c r="J214" s="90"/>
      <c r="K214" s="90"/>
      <c r="L214" s="90"/>
      <c r="M214" s="90"/>
    </row>
    <row r="215" spans="1:13" ht="15.6" x14ac:dyDescent="0.3">
      <c r="A215" s="81">
        <v>4</v>
      </c>
      <c r="B215" s="81" t="s">
        <v>68</v>
      </c>
      <c r="C215" s="81">
        <v>28</v>
      </c>
      <c r="D215" s="82">
        <v>13</v>
      </c>
      <c r="E215" s="83">
        <v>46</v>
      </c>
      <c r="F215" s="82">
        <v>15</v>
      </c>
      <c r="G215" s="83">
        <v>54</v>
      </c>
      <c r="H215" s="81"/>
      <c r="I215" s="81"/>
      <c r="J215" s="90"/>
      <c r="K215" s="90"/>
      <c r="L215" s="90"/>
      <c r="M215" s="90"/>
    </row>
    <row r="216" spans="1:13" ht="15.6" x14ac:dyDescent="0.3">
      <c r="A216" s="81">
        <v>5</v>
      </c>
      <c r="B216" s="81" t="s">
        <v>69</v>
      </c>
      <c r="C216" s="81">
        <v>27</v>
      </c>
      <c r="D216" s="73">
        <v>16</v>
      </c>
      <c r="E216" s="84">
        <v>59</v>
      </c>
      <c r="F216" s="73">
        <v>11</v>
      </c>
      <c r="G216" s="84">
        <v>41</v>
      </c>
      <c r="H216" s="81"/>
      <c r="I216" s="81"/>
      <c r="J216" s="90"/>
      <c r="K216" s="90"/>
      <c r="L216" s="90"/>
      <c r="M216" s="90"/>
    </row>
    <row r="217" spans="1:13" ht="15.6" x14ac:dyDescent="0.3">
      <c r="A217" s="81">
        <v>6</v>
      </c>
      <c r="B217" s="81" t="s">
        <v>70</v>
      </c>
      <c r="C217" s="81">
        <v>27</v>
      </c>
      <c r="D217" s="82">
        <v>13</v>
      </c>
      <c r="E217" s="84">
        <v>48</v>
      </c>
      <c r="F217" s="82">
        <v>14</v>
      </c>
      <c r="G217" s="84">
        <v>52</v>
      </c>
      <c r="H217" s="81"/>
      <c r="I217" s="81"/>
      <c r="J217" s="90"/>
      <c r="K217" s="90"/>
      <c r="L217" s="90"/>
      <c r="M217" s="90"/>
    </row>
    <row r="218" spans="1:13" s="105" customFormat="1" ht="15.6" x14ac:dyDescent="0.3">
      <c r="A218" s="85" t="s">
        <v>21</v>
      </c>
      <c r="B218" s="85"/>
      <c r="C218" s="85">
        <v>162</v>
      </c>
      <c r="D218" s="95">
        <f>SUM(D212:D217)</f>
        <v>76</v>
      </c>
      <c r="E218" s="113">
        <f>D218/C218</f>
        <v>0.46913580246913578</v>
      </c>
      <c r="F218" s="95">
        <f>SUM(F212:F217)</f>
        <v>86</v>
      </c>
      <c r="G218" s="113">
        <f>F218/C218</f>
        <v>0.53086419753086422</v>
      </c>
      <c r="H218" s="85"/>
      <c r="I218" s="85"/>
      <c r="J218" s="97"/>
      <c r="K218" s="97"/>
      <c r="L218" s="97"/>
      <c r="M218" s="97"/>
    </row>
    <row r="219" spans="1:13" ht="15.6" x14ac:dyDescent="0.3">
      <c r="A219" s="90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</row>
    <row r="220" spans="1:13" s="105" customFormat="1" ht="15.6" x14ac:dyDescent="0.3">
      <c r="A220" s="306" t="s">
        <v>4</v>
      </c>
      <c r="B220" s="306" t="s">
        <v>5</v>
      </c>
      <c r="C220" s="306" t="s">
        <v>6</v>
      </c>
      <c r="D220" s="299" t="s">
        <v>51</v>
      </c>
      <c r="E220" s="300"/>
      <c r="F220" s="300"/>
      <c r="G220" s="300"/>
      <c r="H220" s="300"/>
      <c r="I220" s="301"/>
      <c r="J220" s="97"/>
      <c r="K220" s="97"/>
      <c r="L220" s="97"/>
      <c r="M220" s="97"/>
    </row>
    <row r="221" spans="1:13" s="105" customFormat="1" ht="15.6" x14ac:dyDescent="0.3">
      <c r="A221" s="307"/>
      <c r="B221" s="307"/>
      <c r="C221" s="307"/>
      <c r="D221" s="85" t="s">
        <v>28</v>
      </c>
      <c r="E221" s="85" t="s">
        <v>8</v>
      </c>
      <c r="F221" s="85" t="s">
        <v>45</v>
      </c>
      <c r="G221" s="85" t="s">
        <v>8</v>
      </c>
      <c r="H221" s="85" t="s">
        <v>30</v>
      </c>
      <c r="I221" s="85" t="s">
        <v>8</v>
      </c>
      <c r="J221" s="97"/>
      <c r="K221" s="97"/>
      <c r="L221" s="97"/>
      <c r="M221" s="97"/>
    </row>
    <row r="222" spans="1:13" ht="15.6" x14ac:dyDescent="0.3">
      <c r="A222" s="81">
        <v>1</v>
      </c>
      <c r="B222" s="81" t="s">
        <v>65</v>
      </c>
      <c r="C222" s="81">
        <v>28</v>
      </c>
      <c r="D222" s="82">
        <v>15</v>
      </c>
      <c r="E222" s="83">
        <v>53.6</v>
      </c>
      <c r="F222" s="82">
        <v>13</v>
      </c>
      <c r="G222" s="83">
        <v>46.4</v>
      </c>
      <c r="H222" s="82"/>
      <c r="I222" s="82"/>
      <c r="J222" s="90"/>
      <c r="K222" s="90"/>
      <c r="L222" s="90"/>
      <c r="M222" s="90"/>
    </row>
    <row r="223" spans="1:13" ht="15.6" x14ac:dyDescent="0.3">
      <c r="A223" s="81">
        <v>2</v>
      </c>
      <c r="B223" s="81" t="s">
        <v>66</v>
      </c>
      <c r="C223" s="81">
        <v>25</v>
      </c>
      <c r="D223" s="82">
        <v>14</v>
      </c>
      <c r="E223" s="82">
        <v>56</v>
      </c>
      <c r="F223" s="82">
        <v>11</v>
      </c>
      <c r="G223" s="82">
        <v>44</v>
      </c>
      <c r="H223" s="82">
        <v>0</v>
      </c>
      <c r="I223" s="82">
        <v>0</v>
      </c>
      <c r="J223" s="90"/>
      <c r="K223" s="90"/>
      <c r="L223" s="90"/>
      <c r="M223" s="90"/>
    </row>
    <row r="224" spans="1:13" ht="15.6" x14ac:dyDescent="0.3">
      <c r="A224" s="81">
        <v>3</v>
      </c>
      <c r="B224" s="81" t="s">
        <v>67</v>
      </c>
      <c r="C224" s="81">
        <v>27</v>
      </c>
      <c r="D224" s="82">
        <v>11</v>
      </c>
      <c r="E224" s="83" t="s">
        <v>96</v>
      </c>
      <c r="F224" s="82">
        <v>16</v>
      </c>
      <c r="G224" s="83" t="s">
        <v>97</v>
      </c>
      <c r="H224" s="81"/>
      <c r="I224" s="81"/>
      <c r="J224" s="90"/>
      <c r="K224" s="90"/>
      <c r="L224" s="90"/>
      <c r="M224" s="90"/>
    </row>
    <row r="225" spans="1:13" ht="15.6" x14ac:dyDescent="0.3">
      <c r="A225" s="81">
        <v>4</v>
      </c>
      <c r="B225" s="81" t="s">
        <v>68</v>
      </c>
      <c r="C225" s="81">
        <v>28</v>
      </c>
      <c r="D225" s="82">
        <v>13</v>
      </c>
      <c r="E225" s="83">
        <v>46</v>
      </c>
      <c r="F225" s="82">
        <v>15</v>
      </c>
      <c r="G225" s="83">
        <v>54</v>
      </c>
      <c r="H225" s="81"/>
      <c r="I225" s="81"/>
      <c r="J225" s="90"/>
      <c r="K225" s="90"/>
      <c r="L225" s="90"/>
      <c r="M225" s="90"/>
    </row>
    <row r="226" spans="1:13" ht="15.6" x14ac:dyDescent="0.3">
      <c r="A226" s="81">
        <v>5</v>
      </c>
      <c r="B226" s="81" t="s">
        <v>69</v>
      </c>
      <c r="C226" s="81">
        <v>27</v>
      </c>
      <c r="D226" s="73">
        <v>15</v>
      </c>
      <c r="E226" s="84">
        <v>56</v>
      </c>
      <c r="F226" s="73">
        <v>12</v>
      </c>
      <c r="G226" s="84">
        <v>44</v>
      </c>
      <c r="H226" s="73">
        <v>0</v>
      </c>
      <c r="I226" s="81"/>
      <c r="J226" s="90"/>
      <c r="K226" s="90"/>
      <c r="L226" s="90"/>
      <c r="M226" s="90"/>
    </row>
    <row r="227" spans="1:13" ht="15.6" x14ac:dyDescent="0.3">
      <c r="A227" s="81">
        <v>6</v>
      </c>
      <c r="B227" s="81" t="s">
        <v>70</v>
      </c>
      <c r="C227" s="81">
        <v>27</v>
      </c>
      <c r="D227" s="82">
        <v>13</v>
      </c>
      <c r="E227" s="84">
        <v>48</v>
      </c>
      <c r="F227" s="82">
        <v>14</v>
      </c>
      <c r="G227" s="84">
        <v>52</v>
      </c>
      <c r="H227" s="82"/>
      <c r="I227" s="81"/>
      <c r="J227" s="90"/>
      <c r="K227" s="90"/>
      <c r="L227" s="90"/>
      <c r="M227" s="90"/>
    </row>
    <row r="228" spans="1:13" s="105" customFormat="1" ht="15.6" x14ac:dyDescent="0.3">
      <c r="A228" s="85" t="s">
        <v>21</v>
      </c>
      <c r="B228" s="85"/>
      <c r="C228" s="85">
        <v>162</v>
      </c>
      <c r="D228" s="92">
        <f>SUM(D222:D227)</f>
        <v>81</v>
      </c>
      <c r="E228" s="113">
        <f>D228/C228</f>
        <v>0.5</v>
      </c>
      <c r="F228" s="92">
        <f>SUM(F222:F227)</f>
        <v>81</v>
      </c>
      <c r="G228" s="113">
        <f>F228/C228</f>
        <v>0.5</v>
      </c>
      <c r="H228" s="85"/>
      <c r="I228" s="85"/>
      <c r="J228" s="97"/>
      <c r="K228" s="97"/>
      <c r="L228" s="97"/>
      <c r="M228" s="97"/>
    </row>
    <row r="229" spans="1:13" ht="15.6" x14ac:dyDescent="0.3">
      <c r="A229" s="90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</row>
    <row r="230" spans="1:13" ht="15.6" x14ac:dyDescent="0.3">
      <c r="A230" s="104"/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</row>
    <row r="231" spans="1:13" ht="15.6" x14ac:dyDescent="0.3">
      <c r="A231" s="104"/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</row>
    <row r="232" spans="1:13" ht="15.6" x14ac:dyDescent="0.3">
      <c r="A232" s="104"/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</row>
    <row r="233" spans="1:13" ht="15.6" x14ac:dyDescent="0.3">
      <c r="A233" s="104"/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</row>
    <row r="234" spans="1:13" s="105" customFormat="1" ht="15.6" x14ac:dyDescent="0.3">
      <c r="A234" s="306" t="s">
        <v>4</v>
      </c>
      <c r="B234" s="306" t="s">
        <v>5</v>
      </c>
      <c r="C234" s="306" t="s">
        <v>6</v>
      </c>
      <c r="D234" s="299" t="s">
        <v>7</v>
      </c>
      <c r="E234" s="300"/>
      <c r="F234" s="300"/>
      <c r="G234" s="300"/>
      <c r="H234" s="300"/>
      <c r="I234" s="300"/>
      <c r="J234" s="300"/>
      <c r="K234" s="301"/>
      <c r="L234" s="97"/>
      <c r="M234" s="97"/>
    </row>
    <row r="235" spans="1:13" s="105" customFormat="1" ht="15.6" x14ac:dyDescent="0.3">
      <c r="A235" s="307"/>
      <c r="B235" s="307"/>
      <c r="C235" s="307"/>
      <c r="D235" s="115">
        <v>45208</v>
      </c>
      <c r="E235" s="85" t="s">
        <v>8</v>
      </c>
      <c r="F235" s="115">
        <v>45145</v>
      </c>
      <c r="G235" s="116">
        <v>45017</v>
      </c>
      <c r="H235" s="115">
        <v>45082</v>
      </c>
      <c r="I235" s="85" t="s">
        <v>8</v>
      </c>
      <c r="J235" s="85" t="s">
        <v>98</v>
      </c>
      <c r="K235" s="85" t="s">
        <v>8</v>
      </c>
      <c r="L235" s="97"/>
      <c r="M235" s="97"/>
    </row>
    <row r="236" spans="1:13" ht="15.6" x14ac:dyDescent="0.3">
      <c r="A236" s="81">
        <v>1</v>
      </c>
      <c r="B236" s="81" t="s">
        <v>65</v>
      </c>
      <c r="C236" s="73">
        <v>28</v>
      </c>
      <c r="D236" s="81">
        <v>8</v>
      </c>
      <c r="E236" s="101">
        <v>45105</v>
      </c>
      <c r="F236" s="81">
        <v>11</v>
      </c>
      <c r="G236" s="102" t="s">
        <v>99</v>
      </c>
      <c r="H236" s="81">
        <v>8</v>
      </c>
      <c r="I236" s="101">
        <v>45105</v>
      </c>
      <c r="J236" s="81">
        <v>1</v>
      </c>
      <c r="K236" s="100">
        <v>45049</v>
      </c>
      <c r="L236" s="90"/>
      <c r="M236" s="90"/>
    </row>
    <row r="237" spans="1:13" ht="15.6" x14ac:dyDescent="0.3">
      <c r="A237" s="81">
        <v>2</v>
      </c>
      <c r="B237" s="81" t="s">
        <v>66</v>
      </c>
      <c r="C237" s="74">
        <v>25</v>
      </c>
      <c r="D237" s="81">
        <v>14</v>
      </c>
      <c r="E237" s="102">
        <v>56</v>
      </c>
      <c r="F237" s="81">
        <v>4</v>
      </c>
      <c r="G237" s="82">
        <v>16</v>
      </c>
      <c r="H237" s="81">
        <v>7</v>
      </c>
      <c r="I237" s="102">
        <v>28</v>
      </c>
      <c r="J237" s="81"/>
      <c r="K237" s="81"/>
      <c r="L237" s="90"/>
      <c r="M237" s="90"/>
    </row>
    <row r="238" spans="1:13" ht="15.6" x14ac:dyDescent="0.3">
      <c r="A238" s="81">
        <v>3</v>
      </c>
      <c r="B238" s="81" t="s">
        <v>67</v>
      </c>
      <c r="C238" s="74">
        <v>27</v>
      </c>
      <c r="D238" s="81">
        <v>13</v>
      </c>
      <c r="E238" s="102">
        <v>48.1</v>
      </c>
      <c r="F238" s="81">
        <v>11</v>
      </c>
      <c r="G238" s="82" t="s">
        <v>96</v>
      </c>
      <c r="H238" s="81">
        <v>3</v>
      </c>
      <c r="I238" s="101">
        <v>44937</v>
      </c>
      <c r="J238" s="81"/>
      <c r="K238" s="81"/>
      <c r="L238" s="90"/>
      <c r="M238" s="90"/>
    </row>
    <row r="239" spans="1:13" ht="15.6" x14ac:dyDescent="0.3">
      <c r="A239" s="81">
        <v>4</v>
      </c>
      <c r="B239" s="81" t="s">
        <v>68</v>
      </c>
      <c r="C239" s="74">
        <v>28</v>
      </c>
      <c r="D239" s="81">
        <v>16</v>
      </c>
      <c r="E239" s="102" t="s">
        <v>100</v>
      </c>
      <c r="F239" s="81">
        <v>11</v>
      </c>
      <c r="G239" s="82" t="s">
        <v>99</v>
      </c>
      <c r="H239" s="81">
        <v>1</v>
      </c>
      <c r="I239" s="101">
        <v>45049</v>
      </c>
      <c r="J239" s="81"/>
      <c r="K239" s="81"/>
      <c r="L239" s="90"/>
      <c r="M239" s="90"/>
    </row>
    <row r="240" spans="1:13" ht="15.6" x14ac:dyDescent="0.3">
      <c r="A240" s="81">
        <v>5</v>
      </c>
      <c r="B240" s="81" t="s">
        <v>69</v>
      </c>
      <c r="C240" s="74">
        <v>27</v>
      </c>
      <c r="D240" s="81">
        <v>19</v>
      </c>
      <c r="E240" s="102" t="s">
        <v>92</v>
      </c>
      <c r="F240" s="81">
        <v>5</v>
      </c>
      <c r="G240" s="91">
        <v>45064</v>
      </c>
      <c r="H240" s="81">
        <v>3</v>
      </c>
      <c r="I240" s="101">
        <v>44937</v>
      </c>
      <c r="J240" s="81"/>
      <c r="K240" s="81"/>
      <c r="L240" s="90"/>
      <c r="M240" s="90"/>
    </row>
    <row r="241" spans="1:13" ht="15.6" x14ac:dyDescent="0.3">
      <c r="A241" s="81">
        <v>6</v>
      </c>
      <c r="B241" s="81" t="s">
        <v>70</v>
      </c>
      <c r="C241" s="74">
        <v>27</v>
      </c>
      <c r="D241" s="81">
        <v>12</v>
      </c>
      <c r="E241" s="102" t="s">
        <v>101</v>
      </c>
      <c r="F241" s="81">
        <v>10</v>
      </c>
      <c r="G241" s="82">
        <v>37</v>
      </c>
      <c r="H241" s="81">
        <v>5</v>
      </c>
      <c r="I241" s="101">
        <v>45064</v>
      </c>
      <c r="J241" s="81"/>
      <c r="K241" s="81"/>
      <c r="L241" s="90"/>
      <c r="M241" s="90"/>
    </row>
    <row r="242" spans="1:13" s="105" customFormat="1" ht="15.6" x14ac:dyDescent="0.3">
      <c r="A242" s="85" t="s">
        <v>21</v>
      </c>
      <c r="B242" s="85"/>
      <c r="C242" s="75">
        <v>162</v>
      </c>
      <c r="D242" s="103">
        <f>SUM(D236:D241)</f>
        <v>82</v>
      </c>
      <c r="E242" s="113">
        <f>D242/C242</f>
        <v>0.50617283950617287</v>
      </c>
      <c r="F242" s="103">
        <f>SUM(F236:F241)</f>
        <v>52</v>
      </c>
      <c r="G242" s="113">
        <f>F242/C242</f>
        <v>0.32098765432098764</v>
      </c>
      <c r="H242" s="103">
        <f>SUM(H236:H241)</f>
        <v>27</v>
      </c>
      <c r="I242" s="114">
        <f>H242/C242</f>
        <v>0.16666666666666666</v>
      </c>
      <c r="J242" s="85">
        <f>SUM(J236:J241)</f>
        <v>1</v>
      </c>
      <c r="K242" s="85">
        <f>J242/C242*100</f>
        <v>0.61728395061728392</v>
      </c>
      <c r="L242" s="97"/>
      <c r="M242" s="97"/>
    </row>
    <row r="243" spans="1:13" ht="15.6" x14ac:dyDescent="0.3">
      <c r="A243" s="90"/>
      <c r="B243" s="90"/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</row>
    <row r="244" spans="1:13" s="105" customFormat="1" ht="15.6" x14ac:dyDescent="0.3">
      <c r="A244" s="306" t="s">
        <v>4</v>
      </c>
      <c r="B244" s="306" t="s">
        <v>5</v>
      </c>
      <c r="C244" s="306" t="s">
        <v>6</v>
      </c>
      <c r="D244" s="299" t="s">
        <v>23</v>
      </c>
      <c r="E244" s="300"/>
      <c r="F244" s="300"/>
      <c r="G244" s="300"/>
      <c r="H244" s="300"/>
      <c r="I244" s="300"/>
      <c r="J244" s="300"/>
      <c r="K244" s="301"/>
      <c r="L244" s="97"/>
      <c r="M244" s="97"/>
    </row>
    <row r="245" spans="1:13" s="105" customFormat="1" ht="15.6" x14ac:dyDescent="0.3">
      <c r="A245" s="307"/>
      <c r="B245" s="307"/>
      <c r="C245" s="307"/>
      <c r="D245" s="115">
        <v>45208</v>
      </c>
      <c r="E245" s="85" t="s">
        <v>8</v>
      </c>
      <c r="F245" s="115">
        <v>45145</v>
      </c>
      <c r="G245" s="85" t="s">
        <v>8</v>
      </c>
      <c r="H245" s="115">
        <v>45082</v>
      </c>
      <c r="I245" s="85" t="s">
        <v>8</v>
      </c>
      <c r="J245" s="85" t="s">
        <v>98</v>
      </c>
      <c r="K245" s="85" t="s">
        <v>8</v>
      </c>
      <c r="L245" s="97"/>
      <c r="M245" s="97"/>
    </row>
    <row r="246" spans="1:13" ht="15.6" x14ac:dyDescent="0.3">
      <c r="A246" s="81">
        <v>1</v>
      </c>
      <c r="B246" s="81" t="s">
        <v>65</v>
      </c>
      <c r="C246" s="73">
        <v>28</v>
      </c>
      <c r="D246" s="81">
        <v>17</v>
      </c>
      <c r="E246" s="102">
        <v>61</v>
      </c>
      <c r="F246" s="81">
        <v>11</v>
      </c>
      <c r="G246" s="102">
        <v>39</v>
      </c>
      <c r="H246" s="81">
        <v>0</v>
      </c>
      <c r="I246" s="102">
        <v>0</v>
      </c>
      <c r="J246" s="81">
        <v>0</v>
      </c>
      <c r="K246" s="81">
        <v>0</v>
      </c>
      <c r="L246" s="90"/>
      <c r="M246" s="90"/>
    </row>
    <row r="247" spans="1:13" ht="15.6" x14ac:dyDescent="0.3">
      <c r="A247" s="81">
        <v>2</v>
      </c>
      <c r="B247" s="81" t="s">
        <v>66</v>
      </c>
      <c r="C247" s="74">
        <v>25</v>
      </c>
      <c r="D247" s="73">
        <v>7</v>
      </c>
      <c r="E247" s="73">
        <v>28</v>
      </c>
      <c r="F247" s="73">
        <v>12</v>
      </c>
      <c r="G247" s="73">
        <v>48</v>
      </c>
      <c r="H247" s="73">
        <v>6</v>
      </c>
      <c r="I247" s="73">
        <v>24</v>
      </c>
      <c r="J247" s="73">
        <v>0</v>
      </c>
      <c r="K247" s="86">
        <v>0</v>
      </c>
      <c r="L247" s="90"/>
      <c r="M247" s="90"/>
    </row>
    <row r="248" spans="1:13" ht="15.6" x14ac:dyDescent="0.3">
      <c r="A248" s="81">
        <v>3</v>
      </c>
      <c r="B248" s="81" t="s">
        <v>67</v>
      </c>
      <c r="C248" s="74">
        <v>27</v>
      </c>
      <c r="D248" s="73">
        <v>10</v>
      </c>
      <c r="E248" s="82">
        <v>37</v>
      </c>
      <c r="F248" s="73">
        <v>11</v>
      </c>
      <c r="G248" s="82">
        <v>41</v>
      </c>
      <c r="H248" s="73">
        <v>6</v>
      </c>
      <c r="I248" s="82">
        <v>22</v>
      </c>
      <c r="J248" s="73">
        <v>0</v>
      </c>
      <c r="K248" s="73"/>
      <c r="L248" s="90"/>
      <c r="M248" s="90"/>
    </row>
    <row r="249" spans="1:13" ht="15.6" x14ac:dyDescent="0.3">
      <c r="A249" s="81">
        <v>4</v>
      </c>
      <c r="B249" s="81" t="s">
        <v>68</v>
      </c>
      <c r="C249" s="74">
        <v>28</v>
      </c>
      <c r="D249" s="73">
        <v>20</v>
      </c>
      <c r="E249" s="73">
        <v>71</v>
      </c>
      <c r="F249" s="73">
        <v>7</v>
      </c>
      <c r="G249" s="84">
        <v>25</v>
      </c>
      <c r="H249" s="73">
        <v>1</v>
      </c>
      <c r="I249" s="73">
        <v>4</v>
      </c>
      <c r="J249" s="73">
        <v>0</v>
      </c>
      <c r="K249" s="73"/>
      <c r="L249" s="90"/>
      <c r="M249" s="90"/>
    </row>
    <row r="250" spans="1:13" ht="15.6" x14ac:dyDescent="0.3">
      <c r="A250" s="81">
        <v>5</v>
      </c>
      <c r="B250" s="81" t="s">
        <v>69</v>
      </c>
      <c r="C250" s="74">
        <v>27</v>
      </c>
      <c r="D250" s="73">
        <v>15</v>
      </c>
      <c r="E250" s="84">
        <v>56</v>
      </c>
      <c r="F250" s="73">
        <v>9</v>
      </c>
      <c r="G250" s="84">
        <v>33</v>
      </c>
      <c r="H250" s="73">
        <v>3</v>
      </c>
      <c r="I250" s="84">
        <v>11</v>
      </c>
      <c r="J250" s="73">
        <v>0</v>
      </c>
      <c r="K250" s="73"/>
      <c r="L250" s="90"/>
      <c r="M250" s="90"/>
    </row>
    <row r="251" spans="1:13" ht="15.6" x14ac:dyDescent="0.3">
      <c r="A251" s="81">
        <v>6</v>
      </c>
      <c r="B251" s="81" t="s">
        <v>70</v>
      </c>
      <c r="C251" s="74">
        <v>27</v>
      </c>
      <c r="D251" s="81">
        <v>0</v>
      </c>
      <c r="E251" s="102">
        <v>0</v>
      </c>
      <c r="F251" s="81">
        <v>22</v>
      </c>
      <c r="G251" s="82">
        <v>81</v>
      </c>
      <c r="H251" s="81">
        <v>5</v>
      </c>
      <c r="I251" s="102">
        <v>19</v>
      </c>
      <c r="J251" s="81">
        <v>0</v>
      </c>
      <c r="K251" s="81"/>
      <c r="L251" s="90"/>
      <c r="M251" s="90"/>
    </row>
    <row r="252" spans="1:13" s="105" customFormat="1" ht="15.6" x14ac:dyDescent="0.3">
      <c r="A252" s="85" t="s">
        <v>21</v>
      </c>
      <c r="B252" s="85"/>
      <c r="C252" s="75">
        <v>162</v>
      </c>
      <c r="D252" s="103">
        <f>SUM(D246:D251)</f>
        <v>69</v>
      </c>
      <c r="E252" s="113">
        <f>D252/C252</f>
        <v>0.42592592592592593</v>
      </c>
      <c r="F252" s="103">
        <f>SUM(F246:F251)</f>
        <v>72</v>
      </c>
      <c r="G252" s="113">
        <f>F252/C252</f>
        <v>0.44444444444444442</v>
      </c>
      <c r="H252" s="103">
        <f>SUM(H246:H251)</f>
        <v>21</v>
      </c>
      <c r="I252" s="114">
        <f>H252/C252</f>
        <v>0.12962962962962962</v>
      </c>
      <c r="J252" s="85">
        <f>SUM(J246:J251)</f>
        <v>0</v>
      </c>
      <c r="K252" s="85"/>
      <c r="L252" s="97"/>
      <c r="M252" s="97"/>
    </row>
    <row r="253" spans="1:13" ht="15.6" x14ac:dyDescent="0.3">
      <c r="A253" s="90"/>
      <c r="B253" s="90"/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</row>
    <row r="254" spans="1:13" ht="15.6" x14ac:dyDescent="0.3">
      <c r="A254" s="90"/>
      <c r="B254" s="90"/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</row>
    <row r="255" spans="1:13" ht="15.6" x14ac:dyDescent="0.3">
      <c r="A255" s="90"/>
      <c r="B255" s="90"/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</row>
  </sheetData>
  <mergeCells count="123">
    <mergeCell ref="A73:B73"/>
    <mergeCell ref="A62:B62"/>
    <mergeCell ref="A51:B51"/>
    <mergeCell ref="A40:B40"/>
    <mergeCell ref="A195:B195"/>
    <mergeCell ref="A185:B185"/>
    <mergeCell ref="A174:B174"/>
    <mergeCell ref="A162:B162"/>
    <mergeCell ref="A151:B151"/>
    <mergeCell ref="A140:B140"/>
    <mergeCell ref="A129:B129"/>
    <mergeCell ref="A117:B117"/>
    <mergeCell ref="A95:B95"/>
    <mergeCell ref="A106:B106"/>
    <mergeCell ref="B142:B144"/>
    <mergeCell ref="A119:B119"/>
    <mergeCell ref="A28:B28"/>
    <mergeCell ref="A31:A33"/>
    <mergeCell ref="B31:B33"/>
    <mergeCell ref="C31:C33"/>
    <mergeCell ref="A42:A44"/>
    <mergeCell ref="B42:B44"/>
    <mergeCell ref="C42:C44"/>
    <mergeCell ref="A53:A55"/>
    <mergeCell ref="B53:B55"/>
    <mergeCell ref="C53:C55"/>
    <mergeCell ref="A1:C1"/>
    <mergeCell ref="B4:I4"/>
    <mergeCell ref="A17:B17"/>
    <mergeCell ref="A8:A10"/>
    <mergeCell ref="B8:B10"/>
    <mergeCell ref="C8:C10"/>
    <mergeCell ref="A19:A21"/>
    <mergeCell ref="B19:B21"/>
    <mergeCell ref="C19:C21"/>
    <mergeCell ref="D64:I64"/>
    <mergeCell ref="D65:I65"/>
    <mergeCell ref="D53:I53"/>
    <mergeCell ref="D54:I54"/>
    <mergeCell ref="A64:A66"/>
    <mergeCell ref="B64:B66"/>
    <mergeCell ref="C64:C66"/>
    <mergeCell ref="D42:I42"/>
    <mergeCell ref="D43:I43"/>
    <mergeCell ref="D31:I31"/>
    <mergeCell ref="D32:I32"/>
    <mergeCell ref="D19:I19"/>
    <mergeCell ref="D20:I20"/>
    <mergeCell ref="D8:I8"/>
    <mergeCell ref="D9:I9"/>
    <mergeCell ref="A187:A188"/>
    <mergeCell ref="B187:B188"/>
    <mergeCell ref="C187:C188"/>
    <mergeCell ref="D187:I187"/>
    <mergeCell ref="C177:C178"/>
    <mergeCell ref="D177:I177"/>
    <mergeCell ref="D165:I165"/>
    <mergeCell ref="D166:I166"/>
    <mergeCell ref="A177:A178"/>
    <mergeCell ref="B177:B178"/>
    <mergeCell ref="A165:A167"/>
    <mergeCell ref="B165:B167"/>
    <mergeCell ref="C165:C167"/>
    <mergeCell ref="D153:I153"/>
    <mergeCell ref="D154:I154"/>
    <mergeCell ref="D142:I142"/>
    <mergeCell ref="D143:I143"/>
    <mergeCell ref="A142:A144"/>
    <mergeCell ref="B200:B201"/>
    <mergeCell ref="C200:C201"/>
    <mergeCell ref="D200:I200"/>
    <mergeCell ref="D234:K234"/>
    <mergeCell ref="D244:K244"/>
    <mergeCell ref="A200:A201"/>
    <mergeCell ref="A210:A211"/>
    <mergeCell ref="B210:B211"/>
    <mergeCell ref="C210:C211"/>
    <mergeCell ref="D210:I210"/>
    <mergeCell ref="A220:A221"/>
    <mergeCell ref="B220:B221"/>
    <mergeCell ref="C220:C221"/>
    <mergeCell ref="D220:I220"/>
    <mergeCell ref="A234:A235"/>
    <mergeCell ref="B234:B235"/>
    <mergeCell ref="C234:C235"/>
    <mergeCell ref="A244:A245"/>
    <mergeCell ref="B244:B245"/>
    <mergeCell ref="C244:C245"/>
    <mergeCell ref="C142:C144"/>
    <mergeCell ref="A153:A155"/>
    <mergeCell ref="B153:B155"/>
    <mergeCell ref="C153:C155"/>
    <mergeCell ref="D131:I131"/>
    <mergeCell ref="D132:I132"/>
    <mergeCell ref="D120:I120"/>
    <mergeCell ref="D121:I121"/>
    <mergeCell ref="A120:A122"/>
    <mergeCell ref="B120:B122"/>
    <mergeCell ref="C120:C122"/>
    <mergeCell ref="A131:A133"/>
    <mergeCell ref="B131:B133"/>
    <mergeCell ref="C131:C133"/>
    <mergeCell ref="D108:I108"/>
    <mergeCell ref="D109:I109"/>
    <mergeCell ref="D97:I97"/>
    <mergeCell ref="D98:I98"/>
    <mergeCell ref="A97:A99"/>
    <mergeCell ref="B97:B99"/>
    <mergeCell ref="C97:C99"/>
    <mergeCell ref="A108:A110"/>
    <mergeCell ref="B108:B110"/>
    <mergeCell ref="C108:C110"/>
    <mergeCell ref="D86:I86"/>
    <mergeCell ref="D87:I87"/>
    <mergeCell ref="D75:I75"/>
    <mergeCell ref="D76:I76"/>
    <mergeCell ref="A75:A77"/>
    <mergeCell ref="B75:B77"/>
    <mergeCell ref="C75:C77"/>
    <mergeCell ref="A86:A88"/>
    <mergeCell ref="B86:B88"/>
    <mergeCell ref="C86:C88"/>
    <mergeCell ref="A84:B84"/>
  </mergeCells>
  <pageMargins left="0.7" right="0.7" top="0.75" bottom="0.75" header="0.3" footer="0.3"/>
  <pageSetup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29"/>
  <sheetViews>
    <sheetView topLeftCell="A208" workbookViewId="0">
      <selection activeCell="L225" sqref="L225"/>
    </sheetView>
  </sheetViews>
  <sheetFormatPr defaultColWidth="12.6640625" defaultRowHeight="15.75" customHeight="1" x14ac:dyDescent="0.3"/>
  <cols>
    <col min="1" max="8" width="12.6640625" style="79"/>
    <col min="9" max="9" width="7.77734375" style="79" customWidth="1"/>
    <col min="10" max="10" width="7.33203125" style="79" customWidth="1"/>
    <col min="11" max="11" width="6" style="79" customWidth="1"/>
    <col min="12" max="16384" width="12.6640625" style="79"/>
  </cols>
  <sheetData>
    <row r="1" spans="1:11" ht="15.75" customHeight="1" x14ac:dyDescent="0.3">
      <c r="A1" s="312" t="s">
        <v>0</v>
      </c>
      <c r="B1" s="312"/>
      <c r="C1" s="312"/>
    </row>
    <row r="2" spans="1:11" ht="15.6" x14ac:dyDescent="0.3">
      <c r="A2" s="313" t="s">
        <v>1</v>
      </c>
      <c r="B2" s="313"/>
      <c r="C2" s="313"/>
    </row>
    <row r="4" spans="1:11" ht="15.6" x14ac:dyDescent="0.3">
      <c r="A4" s="313" t="s">
        <v>2</v>
      </c>
      <c r="B4" s="313"/>
      <c r="C4" s="313"/>
      <c r="D4" s="313"/>
      <c r="E4" s="313"/>
      <c r="F4" s="313"/>
      <c r="G4" s="313"/>
      <c r="H4" s="313"/>
    </row>
    <row r="6" spans="1:11" s="105" customFormat="1" ht="15.6" x14ac:dyDescent="0.3">
      <c r="A6" s="87" t="s">
        <v>25</v>
      </c>
    </row>
    <row r="7" spans="1:11" s="105" customFormat="1" ht="15.6" x14ac:dyDescent="0.3">
      <c r="A7" s="87" t="s">
        <v>63</v>
      </c>
    </row>
    <row r="8" spans="1:11" s="105" customFormat="1" ht="20.399999999999999" customHeight="1" x14ac:dyDescent="0.3">
      <c r="A8" s="302" t="s">
        <v>4</v>
      </c>
      <c r="B8" s="302" t="s">
        <v>5</v>
      </c>
      <c r="C8" s="302" t="s">
        <v>6</v>
      </c>
      <c r="D8" s="299" t="s">
        <v>26</v>
      </c>
      <c r="E8" s="300"/>
      <c r="F8" s="300"/>
      <c r="G8" s="300"/>
      <c r="H8" s="300"/>
      <c r="I8" s="301"/>
      <c r="J8" s="106"/>
      <c r="K8" s="106"/>
    </row>
    <row r="9" spans="1:11" s="105" customFormat="1" ht="20.399999999999999" customHeight="1" x14ac:dyDescent="0.3">
      <c r="A9" s="303"/>
      <c r="B9" s="303"/>
      <c r="C9" s="303"/>
      <c r="D9" s="299" t="s">
        <v>64</v>
      </c>
      <c r="E9" s="300"/>
      <c r="F9" s="300"/>
      <c r="G9" s="300"/>
      <c r="H9" s="300"/>
      <c r="I9" s="301"/>
      <c r="J9" s="106"/>
      <c r="K9" s="106"/>
    </row>
    <row r="10" spans="1:11" ht="20.399999999999999" customHeight="1" x14ac:dyDescent="0.3">
      <c r="A10" s="304"/>
      <c r="B10" s="304"/>
      <c r="C10" s="304"/>
      <c r="D10" s="85" t="s">
        <v>28</v>
      </c>
      <c r="E10" s="85" t="s">
        <v>8</v>
      </c>
      <c r="F10" s="85" t="s">
        <v>29</v>
      </c>
      <c r="G10" s="85" t="s">
        <v>8</v>
      </c>
      <c r="H10" s="85" t="s">
        <v>30</v>
      </c>
      <c r="I10" s="85" t="s">
        <v>8</v>
      </c>
      <c r="J10" s="104"/>
      <c r="K10" s="104"/>
    </row>
    <row r="11" spans="1:11" ht="20.399999999999999" customHeight="1" x14ac:dyDescent="0.3">
      <c r="A11" s="81">
        <v>1</v>
      </c>
      <c r="B11" s="81" t="s">
        <v>102</v>
      </c>
      <c r="C11" s="73">
        <v>29</v>
      </c>
      <c r="D11" s="81">
        <v>20</v>
      </c>
      <c r="E11" s="171">
        <f t="shared" ref="E11:E17" si="0">SUM(D11/C11*100)</f>
        <v>68.965517241379317</v>
      </c>
      <c r="F11" s="81">
        <v>9</v>
      </c>
      <c r="G11" s="172">
        <f t="shared" ref="G11:G16" si="1">SUM(F11/C11*100)</f>
        <v>31.03448275862069</v>
      </c>
      <c r="H11" s="81">
        <v>0</v>
      </c>
      <c r="I11" s="102">
        <f t="shared" ref="I11:I15" si="2">SUM(H11/C11*100)</f>
        <v>0</v>
      </c>
      <c r="J11" s="104"/>
      <c r="K11" s="104"/>
    </row>
    <row r="12" spans="1:11" ht="20.399999999999999" customHeight="1" x14ac:dyDescent="0.3">
      <c r="A12" s="81">
        <v>2</v>
      </c>
      <c r="B12" s="81" t="s">
        <v>103</v>
      </c>
      <c r="C12" s="74">
        <v>28</v>
      </c>
      <c r="D12" s="158">
        <v>15</v>
      </c>
      <c r="E12" s="171">
        <f t="shared" si="0"/>
        <v>53.571428571428569</v>
      </c>
      <c r="F12" s="81">
        <v>10</v>
      </c>
      <c r="G12" s="172">
        <f t="shared" si="1"/>
        <v>35.714285714285715</v>
      </c>
      <c r="H12" s="158">
        <v>3</v>
      </c>
      <c r="I12" s="171">
        <f t="shared" si="2"/>
        <v>10.714285714285714</v>
      </c>
      <c r="J12" s="104"/>
      <c r="K12" s="104"/>
    </row>
    <row r="13" spans="1:11" ht="20.399999999999999" customHeight="1" x14ac:dyDescent="0.3">
      <c r="A13" s="81">
        <v>3</v>
      </c>
      <c r="B13" s="81" t="s">
        <v>104</v>
      </c>
      <c r="C13" s="74">
        <v>27</v>
      </c>
      <c r="D13" s="158">
        <v>18</v>
      </c>
      <c r="E13" s="171">
        <f t="shared" si="0"/>
        <v>66.666666666666657</v>
      </c>
      <c r="F13" s="81">
        <v>8</v>
      </c>
      <c r="G13" s="172">
        <f t="shared" si="1"/>
        <v>29.629629629629626</v>
      </c>
      <c r="H13" s="158">
        <v>1</v>
      </c>
      <c r="I13" s="171">
        <f t="shared" si="2"/>
        <v>3.7037037037037033</v>
      </c>
      <c r="J13" s="104"/>
      <c r="K13" s="104"/>
    </row>
    <row r="14" spans="1:11" ht="20.399999999999999" customHeight="1" x14ac:dyDescent="0.3">
      <c r="A14" s="81">
        <v>4</v>
      </c>
      <c r="B14" s="81" t="s">
        <v>105</v>
      </c>
      <c r="C14" s="74">
        <v>26</v>
      </c>
      <c r="D14" s="158">
        <v>19</v>
      </c>
      <c r="E14" s="171">
        <f t="shared" si="0"/>
        <v>73.076923076923066</v>
      </c>
      <c r="F14" s="159">
        <v>5</v>
      </c>
      <c r="G14" s="172">
        <f t="shared" si="1"/>
        <v>19.230769230769234</v>
      </c>
      <c r="H14" s="158">
        <v>2</v>
      </c>
      <c r="I14" s="171">
        <f t="shared" si="2"/>
        <v>7.6923076923076925</v>
      </c>
      <c r="J14" s="104"/>
      <c r="K14" s="104"/>
    </row>
    <row r="15" spans="1:11" ht="20.399999999999999" customHeight="1" x14ac:dyDescent="0.3">
      <c r="A15" s="81">
        <v>5</v>
      </c>
      <c r="B15" s="81" t="s">
        <v>106</v>
      </c>
      <c r="C15" s="74">
        <v>26</v>
      </c>
      <c r="D15" s="158">
        <v>11</v>
      </c>
      <c r="E15" s="171">
        <f t="shared" si="0"/>
        <v>42.307692307692307</v>
      </c>
      <c r="F15" s="81">
        <v>15</v>
      </c>
      <c r="G15" s="172">
        <f t="shared" si="1"/>
        <v>57.692307692307686</v>
      </c>
      <c r="H15" s="158"/>
      <c r="I15" s="102">
        <f t="shared" si="2"/>
        <v>0</v>
      </c>
      <c r="J15" s="104"/>
      <c r="K15" s="104"/>
    </row>
    <row r="16" spans="1:11" ht="20.399999999999999" customHeight="1" x14ac:dyDescent="0.3">
      <c r="A16" s="81">
        <v>6</v>
      </c>
      <c r="B16" s="81" t="s">
        <v>107</v>
      </c>
      <c r="C16" s="74">
        <v>27</v>
      </c>
      <c r="D16" s="81">
        <v>17</v>
      </c>
      <c r="E16" s="171">
        <f t="shared" si="0"/>
        <v>62.962962962962962</v>
      </c>
      <c r="F16" s="160">
        <v>10</v>
      </c>
      <c r="G16" s="172">
        <f t="shared" si="1"/>
        <v>37.037037037037038</v>
      </c>
      <c r="H16" s="162">
        <v>0</v>
      </c>
      <c r="I16" s="102">
        <v>0</v>
      </c>
      <c r="J16" s="104"/>
      <c r="K16" s="104"/>
    </row>
    <row r="17" spans="1:11" s="105" customFormat="1" ht="20.399999999999999" customHeight="1" x14ac:dyDescent="0.3">
      <c r="A17" s="299" t="s">
        <v>56</v>
      </c>
      <c r="B17" s="305"/>
      <c r="C17" s="75">
        <v>163</v>
      </c>
      <c r="D17" s="85">
        <v>100</v>
      </c>
      <c r="E17" s="174">
        <f t="shared" si="0"/>
        <v>61.349693251533743</v>
      </c>
      <c r="F17" s="110">
        <v>57</v>
      </c>
      <c r="G17" s="164">
        <v>37</v>
      </c>
      <c r="H17" s="110">
        <v>6</v>
      </c>
      <c r="I17" s="103">
        <v>0</v>
      </c>
      <c r="J17" s="106"/>
      <c r="K17" s="106"/>
    </row>
    <row r="18" spans="1:11" ht="20.399999999999999" customHeight="1" x14ac:dyDescent="0.3">
      <c r="A18" s="104"/>
      <c r="B18" s="104"/>
      <c r="C18" s="75"/>
      <c r="D18" s="104"/>
      <c r="E18" s="104"/>
      <c r="F18" s="104"/>
      <c r="G18" s="104"/>
      <c r="H18" s="104"/>
      <c r="I18" s="104"/>
      <c r="J18" s="104"/>
      <c r="K18" s="104"/>
    </row>
    <row r="19" spans="1:11" ht="20.399999999999999" customHeight="1" x14ac:dyDescent="0.3">
      <c r="A19" s="302" t="s">
        <v>4</v>
      </c>
      <c r="B19" s="302" t="s">
        <v>5</v>
      </c>
      <c r="C19" s="302" t="s">
        <v>6</v>
      </c>
      <c r="D19" s="299" t="s">
        <v>26</v>
      </c>
      <c r="E19" s="300"/>
      <c r="F19" s="300"/>
      <c r="G19" s="300"/>
      <c r="H19" s="300"/>
      <c r="I19" s="301"/>
      <c r="J19" s="104"/>
      <c r="K19" s="104"/>
    </row>
    <row r="20" spans="1:11" ht="20.399999999999999" customHeight="1" x14ac:dyDescent="0.3">
      <c r="A20" s="303"/>
      <c r="B20" s="303"/>
      <c r="C20" s="303"/>
      <c r="D20" s="299" t="s">
        <v>71</v>
      </c>
      <c r="E20" s="300"/>
      <c r="F20" s="300"/>
      <c r="G20" s="300"/>
      <c r="H20" s="300"/>
      <c r="I20" s="301"/>
      <c r="J20" s="104"/>
      <c r="K20" s="104"/>
    </row>
    <row r="21" spans="1:11" ht="20.399999999999999" customHeight="1" x14ac:dyDescent="0.3">
      <c r="A21" s="304"/>
      <c r="B21" s="304"/>
      <c r="C21" s="304"/>
      <c r="D21" s="85" t="s">
        <v>28</v>
      </c>
      <c r="E21" s="85" t="s">
        <v>8</v>
      </c>
      <c r="F21" s="85" t="s">
        <v>29</v>
      </c>
      <c r="G21" s="85" t="s">
        <v>8</v>
      </c>
      <c r="H21" s="85" t="s">
        <v>30</v>
      </c>
      <c r="I21" s="85" t="s">
        <v>8</v>
      </c>
      <c r="J21" s="104"/>
      <c r="K21" s="104"/>
    </row>
    <row r="22" spans="1:11" ht="20.399999999999999" customHeight="1" x14ac:dyDescent="0.3">
      <c r="A22" s="81">
        <v>1</v>
      </c>
      <c r="B22" s="81" t="s">
        <v>102</v>
      </c>
      <c r="C22" s="73">
        <v>29</v>
      </c>
      <c r="D22" s="81">
        <v>20</v>
      </c>
      <c r="E22" s="171">
        <f t="shared" ref="E22:E28" si="3">SUM(D22/C22*100)</f>
        <v>68.965517241379317</v>
      </c>
      <c r="F22" s="81">
        <v>9</v>
      </c>
      <c r="G22" s="172">
        <f t="shared" ref="G22:G28" si="4">SUM(F22/C22*100)</f>
        <v>31.03448275862069</v>
      </c>
      <c r="H22" s="81">
        <v>0</v>
      </c>
      <c r="I22" s="102">
        <f t="shared" ref="I22:I28" si="5">SUM(H22/C22*100)</f>
        <v>0</v>
      </c>
      <c r="J22" s="104"/>
      <c r="K22" s="104"/>
    </row>
    <row r="23" spans="1:11" ht="20.399999999999999" customHeight="1" x14ac:dyDescent="0.3">
      <c r="A23" s="81">
        <v>2</v>
      </c>
      <c r="B23" s="81" t="s">
        <v>103</v>
      </c>
      <c r="C23" s="74">
        <v>28</v>
      </c>
      <c r="D23" s="158">
        <v>20</v>
      </c>
      <c r="E23" s="171">
        <f t="shared" si="3"/>
        <v>71.428571428571431</v>
      </c>
      <c r="F23" s="158">
        <v>8</v>
      </c>
      <c r="G23" s="172">
        <f t="shared" si="4"/>
        <v>28.571428571428569</v>
      </c>
      <c r="H23" s="162"/>
      <c r="I23" s="102">
        <f t="shared" si="5"/>
        <v>0</v>
      </c>
      <c r="J23" s="104"/>
      <c r="K23" s="104"/>
    </row>
    <row r="24" spans="1:11" ht="20.399999999999999" customHeight="1" x14ac:dyDescent="0.3">
      <c r="A24" s="81">
        <v>3</v>
      </c>
      <c r="B24" s="81" t="s">
        <v>104</v>
      </c>
      <c r="C24" s="74">
        <v>27</v>
      </c>
      <c r="D24" s="158">
        <v>18</v>
      </c>
      <c r="E24" s="171">
        <f t="shared" si="3"/>
        <v>66.666666666666657</v>
      </c>
      <c r="F24" s="158">
        <v>9</v>
      </c>
      <c r="G24" s="172">
        <f t="shared" si="4"/>
        <v>33.333333333333329</v>
      </c>
      <c r="H24" s="162"/>
      <c r="I24" s="102">
        <f t="shared" si="5"/>
        <v>0</v>
      </c>
      <c r="J24" s="104"/>
      <c r="K24" s="104"/>
    </row>
    <row r="25" spans="1:11" ht="20.399999999999999" customHeight="1" x14ac:dyDescent="0.3">
      <c r="A25" s="81">
        <v>4</v>
      </c>
      <c r="B25" s="81" t="s">
        <v>105</v>
      </c>
      <c r="C25" s="74">
        <v>26</v>
      </c>
      <c r="D25" s="158">
        <v>20</v>
      </c>
      <c r="E25" s="171">
        <f t="shared" si="3"/>
        <v>76.923076923076934</v>
      </c>
      <c r="F25" s="158">
        <v>5</v>
      </c>
      <c r="G25" s="172">
        <f t="shared" si="4"/>
        <v>19.230769230769234</v>
      </c>
      <c r="H25" s="162">
        <v>1</v>
      </c>
      <c r="I25" s="171">
        <f t="shared" si="5"/>
        <v>3.8461538461538463</v>
      </c>
      <c r="J25" s="104"/>
      <c r="K25" s="104"/>
    </row>
    <row r="26" spans="1:11" ht="20.399999999999999" customHeight="1" x14ac:dyDescent="0.3">
      <c r="A26" s="81">
        <v>5</v>
      </c>
      <c r="B26" s="81" t="s">
        <v>106</v>
      </c>
      <c r="C26" s="74">
        <v>26</v>
      </c>
      <c r="D26" s="158">
        <v>17</v>
      </c>
      <c r="E26" s="171">
        <f t="shared" si="3"/>
        <v>65.384615384615387</v>
      </c>
      <c r="F26" s="158">
        <v>9</v>
      </c>
      <c r="G26" s="172">
        <f t="shared" si="4"/>
        <v>34.615384615384613</v>
      </c>
      <c r="H26" s="162"/>
      <c r="I26" s="171">
        <f t="shared" si="5"/>
        <v>0</v>
      </c>
      <c r="J26" s="104"/>
      <c r="K26" s="104"/>
    </row>
    <row r="27" spans="1:11" ht="20.399999999999999" customHeight="1" x14ac:dyDescent="0.3">
      <c r="A27" s="81">
        <v>6</v>
      </c>
      <c r="B27" s="81" t="s">
        <v>107</v>
      </c>
      <c r="C27" s="74">
        <v>27</v>
      </c>
      <c r="D27" s="158">
        <v>16</v>
      </c>
      <c r="E27" s="171">
        <f t="shared" si="3"/>
        <v>59.259259259259252</v>
      </c>
      <c r="F27" s="158">
        <v>11</v>
      </c>
      <c r="G27" s="172">
        <f t="shared" si="4"/>
        <v>40.74074074074074</v>
      </c>
      <c r="H27" s="162"/>
      <c r="I27" s="171">
        <f t="shared" si="5"/>
        <v>0</v>
      </c>
      <c r="J27" s="104"/>
      <c r="K27" s="104"/>
    </row>
    <row r="28" spans="1:11" s="105" customFormat="1" ht="20.399999999999999" customHeight="1" x14ac:dyDescent="0.3">
      <c r="A28" s="299" t="s">
        <v>56</v>
      </c>
      <c r="B28" s="305"/>
      <c r="C28" s="75">
        <v>163</v>
      </c>
      <c r="D28" s="85">
        <v>111</v>
      </c>
      <c r="E28" s="174">
        <f t="shared" si="3"/>
        <v>68.098159509202446</v>
      </c>
      <c r="F28" s="110">
        <v>51</v>
      </c>
      <c r="G28" s="175">
        <f t="shared" si="4"/>
        <v>31.288343558282211</v>
      </c>
      <c r="H28" s="163">
        <v>1</v>
      </c>
      <c r="I28" s="174">
        <f t="shared" si="5"/>
        <v>0.61349693251533743</v>
      </c>
      <c r="J28" s="106"/>
      <c r="K28" s="106"/>
    </row>
    <row r="29" spans="1:11" ht="15.6" x14ac:dyDescent="0.3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</row>
    <row r="30" spans="1:11" s="105" customFormat="1" ht="15.6" x14ac:dyDescent="0.3">
      <c r="A30" s="302" t="s">
        <v>4</v>
      </c>
      <c r="B30" s="302" t="s">
        <v>5</v>
      </c>
      <c r="C30" s="302" t="s">
        <v>6</v>
      </c>
      <c r="D30" s="299" t="s">
        <v>26</v>
      </c>
      <c r="E30" s="300"/>
      <c r="F30" s="300"/>
      <c r="G30" s="300"/>
      <c r="H30" s="300"/>
      <c r="I30" s="301"/>
      <c r="J30" s="106"/>
      <c r="K30" s="106"/>
    </row>
    <row r="31" spans="1:11" s="105" customFormat="1" ht="15.6" x14ac:dyDescent="0.3">
      <c r="A31" s="303"/>
      <c r="B31" s="303"/>
      <c r="C31" s="303"/>
      <c r="D31" s="299" t="s">
        <v>73</v>
      </c>
      <c r="E31" s="300"/>
      <c r="F31" s="300"/>
      <c r="G31" s="300"/>
      <c r="H31" s="300"/>
      <c r="I31" s="301"/>
      <c r="J31" s="106"/>
      <c r="K31" s="106"/>
    </row>
    <row r="32" spans="1:11" s="105" customFormat="1" ht="15.6" x14ac:dyDescent="0.3">
      <c r="A32" s="304"/>
      <c r="B32" s="304"/>
      <c r="C32" s="304"/>
      <c r="D32" s="85" t="s">
        <v>28</v>
      </c>
      <c r="E32" s="85" t="s">
        <v>8</v>
      </c>
      <c r="F32" s="85" t="s">
        <v>29</v>
      </c>
      <c r="G32" s="85" t="s">
        <v>8</v>
      </c>
      <c r="H32" s="85" t="s">
        <v>30</v>
      </c>
      <c r="I32" s="85" t="s">
        <v>8</v>
      </c>
      <c r="J32" s="106"/>
      <c r="K32" s="106"/>
    </row>
    <row r="33" spans="1:24" ht="15.6" x14ac:dyDescent="0.3">
      <c r="A33" s="81">
        <v>1</v>
      </c>
      <c r="B33" s="81" t="s">
        <v>102</v>
      </c>
      <c r="C33" s="73">
        <v>29</v>
      </c>
      <c r="D33" s="81">
        <v>15</v>
      </c>
      <c r="E33" s="171">
        <f t="shared" ref="E33:E39" si="6">SUM(D33/C33*100)</f>
        <v>51.724137931034484</v>
      </c>
      <c r="F33" s="81">
        <v>14</v>
      </c>
      <c r="G33" s="171">
        <f t="shared" ref="G33:G39" si="7">SUM(F33/C33*100)</f>
        <v>48.275862068965516</v>
      </c>
      <c r="H33" s="81">
        <v>0</v>
      </c>
      <c r="I33" s="102">
        <f t="shared" ref="I33:I39" si="8">SUM(H33/C33*100)</f>
        <v>0</v>
      </c>
      <c r="J33" s="104"/>
      <c r="K33" s="104"/>
    </row>
    <row r="34" spans="1:24" ht="15.6" x14ac:dyDescent="0.3">
      <c r="A34" s="81">
        <v>2</v>
      </c>
      <c r="B34" s="81" t="s">
        <v>103</v>
      </c>
      <c r="C34" s="74">
        <v>28</v>
      </c>
      <c r="D34" s="158">
        <v>14</v>
      </c>
      <c r="E34" s="171">
        <f t="shared" si="6"/>
        <v>50</v>
      </c>
      <c r="F34" s="158">
        <v>11</v>
      </c>
      <c r="G34" s="171">
        <f t="shared" si="7"/>
        <v>39.285714285714285</v>
      </c>
      <c r="H34" s="158">
        <v>3</v>
      </c>
      <c r="I34" s="171">
        <f t="shared" si="8"/>
        <v>10.714285714285714</v>
      </c>
      <c r="J34" s="104"/>
      <c r="K34" s="104"/>
    </row>
    <row r="35" spans="1:24" ht="15.6" x14ac:dyDescent="0.3">
      <c r="A35" s="81">
        <v>3</v>
      </c>
      <c r="B35" s="81" t="s">
        <v>104</v>
      </c>
      <c r="C35" s="74">
        <v>27</v>
      </c>
      <c r="D35" s="158">
        <v>18</v>
      </c>
      <c r="E35" s="171">
        <f t="shared" si="6"/>
        <v>66.666666666666657</v>
      </c>
      <c r="F35" s="158">
        <v>8</v>
      </c>
      <c r="G35" s="171">
        <f t="shared" si="7"/>
        <v>29.629629629629626</v>
      </c>
      <c r="H35" s="158">
        <v>1</v>
      </c>
      <c r="I35" s="171">
        <f t="shared" si="8"/>
        <v>3.7037037037037033</v>
      </c>
      <c r="J35" s="104"/>
      <c r="K35" s="104"/>
    </row>
    <row r="36" spans="1:24" ht="15.6" x14ac:dyDescent="0.3">
      <c r="A36" s="81">
        <v>4</v>
      </c>
      <c r="B36" s="81" t="s">
        <v>105</v>
      </c>
      <c r="C36" s="74">
        <v>26</v>
      </c>
      <c r="D36" s="158">
        <v>8</v>
      </c>
      <c r="E36" s="171">
        <f t="shared" si="6"/>
        <v>30.76923076923077</v>
      </c>
      <c r="F36" s="158">
        <v>16</v>
      </c>
      <c r="G36" s="171">
        <f t="shared" si="7"/>
        <v>61.53846153846154</v>
      </c>
      <c r="H36" s="158">
        <v>2</v>
      </c>
      <c r="I36" s="171">
        <f t="shared" si="8"/>
        <v>7.6923076923076925</v>
      </c>
      <c r="J36" s="104"/>
      <c r="K36" s="104"/>
    </row>
    <row r="37" spans="1:24" ht="15.6" x14ac:dyDescent="0.3">
      <c r="A37" s="81">
        <v>5</v>
      </c>
      <c r="B37" s="81" t="s">
        <v>106</v>
      </c>
      <c r="C37" s="74">
        <v>26</v>
      </c>
      <c r="D37" s="158">
        <v>11</v>
      </c>
      <c r="E37" s="171">
        <f t="shared" si="6"/>
        <v>42.307692307692307</v>
      </c>
      <c r="F37" s="158">
        <v>11</v>
      </c>
      <c r="G37" s="171">
        <f t="shared" si="7"/>
        <v>42.307692307692307</v>
      </c>
      <c r="H37" s="158">
        <v>4</v>
      </c>
      <c r="I37" s="171">
        <f t="shared" si="8"/>
        <v>15.384615384615385</v>
      </c>
      <c r="J37" s="104"/>
      <c r="K37" s="104"/>
    </row>
    <row r="38" spans="1:24" ht="15.6" x14ac:dyDescent="0.3">
      <c r="A38" s="81">
        <v>6</v>
      </c>
      <c r="B38" s="81" t="s">
        <v>107</v>
      </c>
      <c r="C38" s="74">
        <v>27</v>
      </c>
      <c r="D38" s="158">
        <v>14</v>
      </c>
      <c r="E38" s="171">
        <f t="shared" si="6"/>
        <v>51.851851851851848</v>
      </c>
      <c r="F38" s="158">
        <v>13</v>
      </c>
      <c r="G38" s="171">
        <f t="shared" si="7"/>
        <v>48.148148148148145</v>
      </c>
      <c r="H38" s="158"/>
      <c r="I38" s="171">
        <f t="shared" si="8"/>
        <v>0</v>
      </c>
      <c r="J38" s="104"/>
      <c r="K38" s="104"/>
    </row>
    <row r="39" spans="1:24" ht="15.6" x14ac:dyDescent="0.3">
      <c r="A39" s="299" t="s">
        <v>56</v>
      </c>
      <c r="B39" s="305"/>
      <c r="C39" s="75">
        <v>163</v>
      </c>
      <c r="D39" s="85">
        <v>80</v>
      </c>
      <c r="E39" s="171">
        <f t="shared" si="6"/>
        <v>49.079754601226995</v>
      </c>
      <c r="F39" s="110">
        <v>73</v>
      </c>
      <c r="G39" s="171">
        <f t="shared" si="7"/>
        <v>44.785276073619634</v>
      </c>
      <c r="H39" s="110">
        <v>10</v>
      </c>
      <c r="I39" s="171">
        <f t="shared" si="8"/>
        <v>6.1349693251533743</v>
      </c>
      <c r="J39" s="104"/>
      <c r="K39" s="104"/>
    </row>
    <row r="40" spans="1:24" ht="15.6" x14ac:dyDescent="0.3">
      <c r="A40" s="315" t="s">
        <v>74</v>
      </c>
      <c r="B40" s="315"/>
      <c r="C40" s="315"/>
      <c r="D40" s="106"/>
      <c r="E40" s="106"/>
      <c r="F40" s="106"/>
      <c r="G40" s="106"/>
      <c r="H40" s="106"/>
      <c r="I40" s="106"/>
      <c r="J40" s="106"/>
      <c r="K40" s="106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</row>
    <row r="41" spans="1:24" s="105" customFormat="1" ht="15.6" x14ac:dyDescent="0.3">
      <c r="A41" s="302" t="s">
        <v>4</v>
      </c>
      <c r="B41" s="302" t="s">
        <v>5</v>
      </c>
      <c r="C41" s="302" t="s">
        <v>6</v>
      </c>
      <c r="D41" s="299" t="s">
        <v>26</v>
      </c>
      <c r="E41" s="300"/>
      <c r="F41" s="300"/>
      <c r="G41" s="300"/>
      <c r="H41" s="300"/>
      <c r="I41" s="301"/>
      <c r="J41" s="106"/>
      <c r="K41" s="106"/>
    </row>
    <row r="42" spans="1:24" s="105" customFormat="1" ht="15.6" x14ac:dyDescent="0.3">
      <c r="A42" s="303"/>
      <c r="B42" s="303"/>
      <c r="C42" s="303"/>
      <c r="D42" s="299" t="s">
        <v>75</v>
      </c>
      <c r="E42" s="300"/>
      <c r="F42" s="300"/>
      <c r="G42" s="300"/>
      <c r="H42" s="300"/>
      <c r="I42" s="301"/>
      <c r="J42" s="106"/>
      <c r="K42" s="106"/>
    </row>
    <row r="43" spans="1:24" s="105" customFormat="1" ht="15.6" x14ac:dyDescent="0.3">
      <c r="A43" s="304"/>
      <c r="B43" s="304"/>
      <c r="C43" s="304"/>
      <c r="D43" s="85" t="s">
        <v>28</v>
      </c>
      <c r="E43" s="85" t="s">
        <v>8</v>
      </c>
      <c r="F43" s="85" t="s">
        <v>29</v>
      </c>
      <c r="G43" s="85" t="s">
        <v>8</v>
      </c>
      <c r="H43" s="85" t="s">
        <v>30</v>
      </c>
      <c r="I43" s="85" t="s">
        <v>8</v>
      </c>
      <c r="J43" s="106"/>
      <c r="K43" s="106"/>
    </row>
    <row r="44" spans="1:24" ht="15.6" x14ac:dyDescent="0.3">
      <c r="A44" s="81">
        <v>1</v>
      </c>
      <c r="B44" s="81" t="s">
        <v>102</v>
      </c>
      <c r="C44" s="73">
        <v>29</v>
      </c>
      <c r="D44" s="81">
        <v>15</v>
      </c>
      <c r="E44" s="171">
        <f t="shared" ref="E44:E50" si="9">SUM(D44/C44*100)</f>
        <v>51.724137931034484</v>
      </c>
      <c r="F44" s="81">
        <v>14</v>
      </c>
      <c r="G44" s="171">
        <f t="shared" ref="G44:G50" si="10">SUM(F44/C44*100)</f>
        <v>48.275862068965516</v>
      </c>
      <c r="H44" s="81">
        <v>0</v>
      </c>
      <c r="I44" s="102">
        <f t="shared" ref="I44:I50" si="11">SUM(H44/C44*100)</f>
        <v>0</v>
      </c>
      <c r="J44" s="104"/>
      <c r="K44" s="104"/>
    </row>
    <row r="45" spans="1:24" ht="15.6" x14ac:dyDescent="0.3">
      <c r="A45" s="81">
        <v>2</v>
      </c>
      <c r="B45" s="81" t="s">
        <v>103</v>
      </c>
      <c r="C45" s="74">
        <v>28</v>
      </c>
      <c r="D45" s="158">
        <v>17</v>
      </c>
      <c r="E45" s="171">
        <f t="shared" si="9"/>
        <v>60.714285714285708</v>
      </c>
      <c r="F45" s="158">
        <v>11</v>
      </c>
      <c r="G45" s="171">
        <f t="shared" si="10"/>
        <v>39.285714285714285</v>
      </c>
      <c r="H45" s="158"/>
      <c r="I45" s="102">
        <f t="shared" si="11"/>
        <v>0</v>
      </c>
      <c r="J45" s="104"/>
      <c r="K45" s="104"/>
    </row>
    <row r="46" spans="1:24" ht="15.6" x14ac:dyDescent="0.3">
      <c r="A46" s="81">
        <v>3</v>
      </c>
      <c r="B46" s="81" t="s">
        <v>104</v>
      </c>
      <c r="C46" s="74">
        <v>27</v>
      </c>
      <c r="D46" s="158">
        <v>16</v>
      </c>
      <c r="E46" s="171">
        <f t="shared" si="9"/>
        <v>59.259259259259252</v>
      </c>
      <c r="F46" s="158">
        <v>10</v>
      </c>
      <c r="G46" s="171">
        <f t="shared" si="10"/>
        <v>37.037037037037038</v>
      </c>
      <c r="H46" s="158">
        <v>1</v>
      </c>
      <c r="I46" s="171">
        <f t="shared" si="11"/>
        <v>3.7037037037037033</v>
      </c>
      <c r="J46" s="104"/>
      <c r="K46" s="104"/>
    </row>
    <row r="47" spans="1:24" ht="15.6" x14ac:dyDescent="0.3">
      <c r="A47" s="81">
        <v>4</v>
      </c>
      <c r="B47" s="81" t="s">
        <v>105</v>
      </c>
      <c r="C47" s="74">
        <v>26</v>
      </c>
      <c r="D47" s="158">
        <v>16</v>
      </c>
      <c r="E47" s="171">
        <f t="shared" si="9"/>
        <v>61.53846153846154</v>
      </c>
      <c r="F47" s="158">
        <v>8</v>
      </c>
      <c r="G47" s="171">
        <f t="shared" si="10"/>
        <v>30.76923076923077</v>
      </c>
      <c r="H47" s="158">
        <v>2</v>
      </c>
      <c r="I47" s="171">
        <f t="shared" si="11"/>
        <v>7.6923076923076925</v>
      </c>
      <c r="J47" s="104"/>
      <c r="K47" s="104"/>
    </row>
    <row r="48" spans="1:24" ht="15.6" x14ac:dyDescent="0.3">
      <c r="A48" s="81">
        <v>5</v>
      </c>
      <c r="B48" s="81" t="s">
        <v>106</v>
      </c>
      <c r="C48" s="74">
        <v>26</v>
      </c>
      <c r="D48" s="158">
        <v>15</v>
      </c>
      <c r="E48" s="171">
        <f t="shared" si="9"/>
        <v>57.692307692307686</v>
      </c>
      <c r="F48" s="158">
        <v>11</v>
      </c>
      <c r="G48" s="171">
        <f t="shared" si="10"/>
        <v>42.307692307692307</v>
      </c>
      <c r="H48" s="158"/>
      <c r="I48" s="171">
        <f t="shared" si="11"/>
        <v>0</v>
      </c>
      <c r="J48" s="104"/>
      <c r="K48" s="104"/>
    </row>
    <row r="49" spans="1:11" ht="15.6" x14ac:dyDescent="0.3">
      <c r="A49" s="81">
        <v>6</v>
      </c>
      <c r="B49" s="81" t="s">
        <v>107</v>
      </c>
      <c r="C49" s="74">
        <v>27</v>
      </c>
      <c r="D49" s="158">
        <v>14</v>
      </c>
      <c r="E49" s="171">
        <f t="shared" si="9"/>
        <v>51.851851851851848</v>
      </c>
      <c r="F49" s="158">
        <v>13</v>
      </c>
      <c r="G49" s="171">
        <f t="shared" si="10"/>
        <v>48.148148148148145</v>
      </c>
      <c r="H49" s="158"/>
      <c r="I49" s="171">
        <f t="shared" si="11"/>
        <v>0</v>
      </c>
      <c r="J49" s="104"/>
      <c r="K49" s="104"/>
    </row>
    <row r="50" spans="1:11" s="105" customFormat="1" ht="15.6" x14ac:dyDescent="0.3">
      <c r="A50" s="299" t="s">
        <v>56</v>
      </c>
      <c r="B50" s="305"/>
      <c r="C50" s="75">
        <v>163</v>
      </c>
      <c r="D50" s="103">
        <v>93</v>
      </c>
      <c r="E50" s="174">
        <f t="shared" si="9"/>
        <v>57.055214723926383</v>
      </c>
      <c r="F50" s="164">
        <v>67</v>
      </c>
      <c r="G50" s="174">
        <f t="shared" si="10"/>
        <v>41.104294478527606</v>
      </c>
      <c r="H50" s="164">
        <v>3</v>
      </c>
      <c r="I50" s="174">
        <f t="shared" si="11"/>
        <v>1.8404907975460123</v>
      </c>
      <c r="J50" s="106"/>
      <c r="K50" s="106"/>
    </row>
    <row r="51" spans="1:11" ht="15.6" x14ac:dyDescent="0.3">
      <c r="A51" s="104"/>
      <c r="B51" s="104"/>
      <c r="C51" s="104"/>
      <c r="D51" s="104"/>
      <c r="E51" s="104"/>
      <c r="F51" s="104"/>
      <c r="G51" s="104"/>
      <c r="H51" s="104"/>
      <c r="I51" s="104"/>
      <c r="J51" s="104"/>
      <c r="K51" s="104"/>
    </row>
    <row r="52" spans="1:11" s="105" customFormat="1" ht="15.6" x14ac:dyDescent="0.3">
      <c r="A52" s="302" t="s">
        <v>4</v>
      </c>
      <c r="B52" s="302" t="s">
        <v>5</v>
      </c>
      <c r="C52" s="302" t="s">
        <v>6</v>
      </c>
      <c r="D52" s="299" t="s">
        <v>26</v>
      </c>
      <c r="E52" s="300"/>
      <c r="F52" s="300"/>
      <c r="G52" s="300"/>
      <c r="H52" s="300"/>
      <c r="I52" s="301"/>
      <c r="J52" s="106"/>
      <c r="K52" s="106"/>
    </row>
    <row r="53" spans="1:11" s="105" customFormat="1" ht="15.6" x14ac:dyDescent="0.3">
      <c r="A53" s="303"/>
      <c r="B53" s="303"/>
      <c r="C53" s="303"/>
      <c r="D53" s="299" t="s">
        <v>76</v>
      </c>
      <c r="E53" s="300"/>
      <c r="F53" s="300"/>
      <c r="G53" s="300"/>
      <c r="H53" s="300"/>
      <c r="I53" s="301"/>
      <c r="J53" s="106"/>
      <c r="K53" s="106"/>
    </row>
    <row r="54" spans="1:11" s="105" customFormat="1" ht="15.6" x14ac:dyDescent="0.3">
      <c r="A54" s="304"/>
      <c r="B54" s="304"/>
      <c r="C54" s="304"/>
      <c r="D54" s="85" t="s">
        <v>28</v>
      </c>
      <c r="E54" s="85" t="s">
        <v>8</v>
      </c>
      <c r="F54" s="85" t="s">
        <v>29</v>
      </c>
      <c r="G54" s="85" t="s">
        <v>8</v>
      </c>
      <c r="H54" s="85" t="s">
        <v>30</v>
      </c>
      <c r="I54" s="85" t="s">
        <v>8</v>
      </c>
      <c r="J54" s="106"/>
      <c r="K54" s="106"/>
    </row>
    <row r="55" spans="1:11" ht="15.6" x14ac:dyDescent="0.3">
      <c r="A55" s="81">
        <v>1</v>
      </c>
      <c r="B55" s="81" t="s">
        <v>102</v>
      </c>
      <c r="C55" s="73">
        <v>29</v>
      </c>
      <c r="D55" s="81">
        <v>13</v>
      </c>
      <c r="E55" s="171">
        <f t="shared" ref="E55:E61" si="12">SUM(D55/C55*100)</f>
        <v>44.827586206896555</v>
      </c>
      <c r="F55" s="81">
        <v>16</v>
      </c>
      <c r="G55" s="176">
        <f t="shared" ref="G55:G61" si="13">SUM(F55/C55*100)</f>
        <v>55.172413793103445</v>
      </c>
      <c r="H55" s="81">
        <v>0</v>
      </c>
      <c r="I55" s="81">
        <f t="shared" ref="I55:I61" si="14">SUM(H55/C55*100)</f>
        <v>0</v>
      </c>
      <c r="J55" s="104"/>
      <c r="K55" s="104"/>
    </row>
    <row r="56" spans="1:11" ht="15.6" x14ac:dyDescent="0.3">
      <c r="A56" s="81">
        <v>2</v>
      </c>
      <c r="B56" s="81" t="s">
        <v>103</v>
      </c>
      <c r="C56" s="74">
        <v>28</v>
      </c>
      <c r="D56" s="158">
        <v>15</v>
      </c>
      <c r="E56" s="171">
        <f t="shared" si="12"/>
        <v>53.571428571428569</v>
      </c>
      <c r="F56" s="158">
        <v>10</v>
      </c>
      <c r="G56" s="176">
        <f t="shared" si="13"/>
        <v>35.714285714285715</v>
      </c>
      <c r="H56" s="158">
        <v>3</v>
      </c>
      <c r="I56" s="172">
        <f t="shared" si="14"/>
        <v>10.714285714285714</v>
      </c>
      <c r="J56" s="104"/>
      <c r="K56" s="104"/>
    </row>
    <row r="57" spans="1:11" ht="15.6" x14ac:dyDescent="0.3">
      <c r="A57" s="81">
        <v>3</v>
      </c>
      <c r="B57" s="81" t="s">
        <v>104</v>
      </c>
      <c r="C57" s="74">
        <v>27</v>
      </c>
      <c r="D57" s="158">
        <v>18</v>
      </c>
      <c r="E57" s="171">
        <f t="shared" si="12"/>
        <v>66.666666666666657</v>
      </c>
      <c r="F57" s="158">
        <v>8</v>
      </c>
      <c r="G57" s="176">
        <f t="shared" si="13"/>
        <v>29.629629629629626</v>
      </c>
      <c r="H57" s="158">
        <v>1</v>
      </c>
      <c r="I57" s="172">
        <f t="shared" si="14"/>
        <v>3.7037037037037033</v>
      </c>
      <c r="J57" s="104"/>
      <c r="K57" s="104"/>
    </row>
    <row r="58" spans="1:11" ht="15.6" x14ac:dyDescent="0.3">
      <c r="A58" s="81">
        <v>4</v>
      </c>
      <c r="B58" s="81" t="s">
        <v>105</v>
      </c>
      <c r="C58" s="74">
        <v>26</v>
      </c>
      <c r="D58" s="158">
        <v>18</v>
      </c>
      <c r="E58" s="171">
        <f t="shared" si="12"/>
        <v>69.230769230769226</v>
      </c>
      <c r="F58" s="158">
        <v>6</v>
      </c>
      <c r="G58" s="176">
        <f t="shared" si="13"/>
        <v>23.076923076923077</v>
      </c>
      <c r="H58" s="158">
        <v>2</v>
      </c>
      <c r="I58" s="172">
        <f t="shared" si="14"/>
        <v>7.6923076923076925</v>
      </c>
      <c r="J58" s="104"/>
      <c r="K58" s="104"/>
    </row>
    <row r="59" spans="1:11" ht="15.6" x14ac:dyDescent="0.3">
      <c r="A59" s="81">
        <v>5</v>
      </c>
      <c r="B59" s="81" t="s">
        <v>106</v>
      </c>
      <c r="C59" s="74">
        <v>26</v>
      </c>
      <c r="D59" s="158">
        <v>14</v>
      </c>
      <c r="E59" s="171">
        <f t="shared" si="12"/>
        <v>53.846153846153847</v>
      </c>
      <c r="F59" s="158">
        <v>9</v>
      </c>
      <c r="G59" s="176">
        <f t="shared" si="13"/>
        <v>34.615384615384613</v>
      </c>
      <c r="H59" s="158">
        <v>3</v>
      </c>
      <c r="I59" s="172">
        <f t="shared" si="14"/>
        <v>11.538461538461538</v>
      </c>
      <c r="J59" s="104"/>
      <c r="K59" s="104"/>
    </row>
    <row r="60" spans="1:11" ht="15.6" x14ac:dyDescent="0.3">
      <c r="A60" s="81">
        <v>6</v>
      </c>
      <c r="B60" s="81" t="s">
        <v>107</v>
      </c>
      <c r="C60" s="74">
        <v>27</v>
      </c>
      <c r="D60" s="158">
        <v>13</v>
      </c>
      <c r="E60" s="171">
        <f t="shared" si="12"/>
        <v>48.148148148148145</v>
      </c>
      <c r="F60" s="158">
        <v>14</v>
      </c>
      <c r="G60" s="176">
        <f t="shared" si="13"/>
        <v>51.851851851851848</v>
      </c>
      <c r="H60" s="158"/>
      <c r="I60" s="172">
        <f t="shared" si="14"/>
        <v>0</v>
      </c>
      <c r="J60" s="104"/>
      <c r="K60" s="104"/>
    </row>
    <row r="61" spans="1:11" ht="15.6" x14ac:dyDescent="0.3">
      <c r="A61" s="299" t="s">
        <v>56</v>
      </c>
      <c r="B61" s="305"/>
      <c r="C61" s="75">
        <v>163</v>
      </c>
      <c r="D61" s="103">
        <v>91</v>
      </c>
      <c r="E61" s="171">
        <f t="shared" si="12"/>
        <v>55.828220858895705</v>
      </c>
      <c r="F61" s="164">
        <v>63</v>
      </c>
      <c r="G61" s="176">
        <f t="shared" si="13"/>
        <v>38.650306748466257</v>
      </c>
      <c r="H61" s="164">
        <v>9</v>
      </c>
      <c r="I61" s="172">
        <f t="shared" si="14"/>
        <v>5.5214723926380369</v>
      </c>
      <c r="J61" s="104"/>
      <c r="K61" s="104"/>
    </row>
    <row r="62" spans="1:11" ht="15.6" x14ac:dyDescent="0.3">
      <c r="A62" s="104"/>
      <c r="B62" s="104"/>
      <c r="C62" s="104"/>
      <c r="D62" s="104"/>
      <c r="E62" s="104"/>
      <c r="F62" s="104"/>
      <c r="G62" s="104"/>
      <c r="H62" s="104"/>
      <c r="I62" s="104"/>
      <c r="J62" s="104"/>
      <c r="K62" s="104"/>
    </row>
    <row r="63" spans="1:11" s="105" customFormat="1" ht="15.6" x14ac:dyDescent="0.3">
      <c r="A63" s="302" t="s">
        <v>4</v>
      </c>
      <c r="B63" s="302" t="s">
        <v>5</v>
      </c>
      <c r="C63" s="302" t="s">
        <v>6</v>
      </c>
      <c r="D63" s="299" t="s">
        <v>26</v>
      </c>
      <c r="E63" s="300"/>
      <c r="F63" s="300"/>
      <c r="G63" s="300"/>
      <c r="H63" s="300"/>
      <c r="I63" s="301"/>
      <c r="J63" s="106"/>
      <c r="K63" s="106"/>
    </row>
    <row r="64" spans="1:11" s="105" customFormat="1" ht="15.6" x14ac:dyDescent="0.3">
      <c r="A64" s="303"/>
      <c r="B64" s="303"/>
      <c r="C64" s="303"/>
      <c r="D64" s="299" t="s">
        <v>78</v>
      </c>
      <c r="E64" s="300"/>
      <c r="F64" s="300"/>
      <c r="G64" s="300"/>
      <c r="H64" s="300"/>
      <c r="I64" s="301"/>
      <c r="J64" s="106"/>
      <c r="K64" s="106"/>
    </row>
    <row r="65" spans="1:11" ht="15.6" x14ac:dyDescent="0.3">
      <c r="A65" s="304"/>
      <c r="B65" s="304"/>
      <c r="C65" s="304"/>
      <c r="D65" s="85" t="s">
        <v>28</v>
      </c>
      <c r="E65" s="85" t="s">
        <v>8</v>
      </c>
      <c r="F65" s="85" t="s">
        <v>29</v>
      </c>
      <c r="G65" s="85" t="s">
        <v>8</v>
      </c>
      <c r="H65" s="85" t="s">
        <v>30</v>
      </c>
      <c r="I65" s="85" t="s">
        <v>8</v>
      </c>
      <c r="J65" s="104"/>
      <c r="K65" s="104"/>
    </row>
    <row r="66" spans="1:11" ht="15.6" x14ac:dyDescent="0.3">
      <c r="A66" s="81">
        <v>1</v>
      </c>
      <c r="B66" s="81" t="s">
        <v>102</v>
      </c>
      <c r="C66" s="73">
        <v>29</v>
      </c>
      <c r="D66" s="81">
        <v>24</v>
      </c>
      <c r="E66" s="171">
        <f t="shared" ref="E66:E72" si="15">SUM(D66/C66*100)</f>
        <v>82.758620689655174</v>
      </c>
      <c r="F66" s="81">
        <v>5</v>
      </c>
      <c r="G66" s="171">
        <f t="shared" ref="G66:G72" si="16">SUM(F66/C66*100)</f>
        <v>17.241379310344829</v>
      </c>
      <c r="H66" s="81">
        <v>0</v>
      </c>
      <c r="I66" s="102">
        <f t="shared" ref="I66:I72" si="17">SUM(H66/C66*100)</f>
        <v>0</v>
      </c>
      <c r="J66" s="104"/>
      <c r="K66" s="104"/>
    </row>
    <row r="67" spans="1:11" ht="15.6" x14ac:dyDescent="0.3">
      <c r="A67" s="81">
        <v>2</v>
      </c>
      <c r="B67" s="81" t="s">
        <v>103</v>
      </c>
      <c r="C67" s="74">
        <v>28</v>
      </c>
      <c r="D67" s="158">
        <v>18</v>
      </c>
      <c r="E67" s="171">
        <f t="shared" si="15"/>
        <v>64.285714285714292</v>
      </c>
      <c r="F67" s="158">
        <v>10</v>
      </c>
      <c r="G67" s="171">
        <f t="shared" si="16"/>
        <v>35.714285714285715</v>
      </c>
      <c r="H67" s="158"/>
      <c r="I67" s="102">
        <f t="shared" si="17"/>
        <v>0</v>
      </c>
      <c r="J67" s="104"/>
      <c r="K67" s="104"/>
    </row>
    <row r="68" spans="1:11" ht="15.6" x14ac:dyDescent="0.3">
      <c r="A68" s="81">
        <v>3</v>
      </c>
      <c r="B68" s="81" t="s">
        <v>104</v>
      </c>
      <c r="C68" s="74">
        <v>27</v>
      </c>
      <c r="D68" s="158">
        <v>18</v>
      </c>
      <c r="E68" s="171">
        <f t="shared" si="15"/>
        <v>66.666666666666657</v>
      </c>
      <c r="F68" s="158">
        <v>9</v>
      </c>
      <c r="G68" s="171">
        <f t="shared" si="16"/>
        <v>33.333333333333329</v>
      </c>
      <c r="H68" s="158"/>
      <c r="I68" s="102">
        <f t="shared" si="17"/>
        <v>0</v>
      </c>
      <c r="J68" s="104"/>
      <c r="K68" s="104"/>
    </row>
    <row r="69" spans="1:11" ht="15.6" x14ac:dyDescent="0.3">
      <c r="A69" s="81">
        <v>4</v>
      </c>
      <c r="B69" s="81" t="s">
        <v>105</v>
      </c>
      <c r="C69" s="74">
        <v>26</v>
      </c>
      <c r="D69" s="158">
        <v>18</v>
      </c>
      <c r="E69" s="171">
        <f t="shared" si="15"/>
        <v>69.230769230769226</v>
      </c>
      <c r="F69" s="158">
        <v>6</v>
      </c>
      <c r="G69" s="171">
        <f t="shared" si="16"/>
        <v>23.076923076923077</v>
      </c>
      <c r="H69" s="158">
        <v>2</v>
      </c>
      <c r="I69" s="170">
        <f t="shared" si="17"/>
        <v>7.6923076923076925</v>
      </c>
      <c r="J69" s="104"/>
      <c r="K69" s="104"/>
    </row>
    <row r="70" spans="1:11" ht="15.6" x14ac:dyDescent="0.3">
      <c r="A70" s="81">
        <v>5</v>
      </c>
      <c r="B70" s="81" t="s">
        <v>106</v>
      </c>
      <c r="C70" s="74">
        <v>26</v>
      </c>
      <c r="D70" s="158">
        <v>14</v>
      </c>
      <c r="E70" s="171">
        <f t="shared" si="15"/>
        <v>53.846153846153847</v>
      </c>
      <c r="F70" s="158">
        <v>12</v>
      </c>
      <c r="G70" s="171">
        <f t="shared" si="16"/>
        <v>46.153846153846153</v>
      </c>
      <c r="H70" s="158"/>
      <c r="I70" s="170">
        <f t="shared" si="17"/>
        <v>0</v>
      </c>
      <c r="J70" s="104"/>
      <c r="K70" s="104"/>
    </row>
    <row r="71" spans="1:11" ht="15.6" x14ac:dyDescent="0.3">
      <c r="A71" s="81">
        <v>6</v>
      </c>
      <c r="B71" s="81" t="s">
        <v>107</v>
      </c>
      <c r="C71" s="74">
        <v>27</v>
      </c>
      <c r="D71" s="158">
        <v>20</v>
      </c>
      <c r="E71" s="171">
        <f t="shared" si="15"/>
        <v>74.074074074074076</v>
      </c>
      <c r="F71" s="158">
        <v>7</v>
      </c>
      <c r="G71" s="171">
        <f t="shared" si="16"/>
        <v>25.925925925925924</v>
      </c>
      <c r="H71" s="158"/>
      <c r="I71" s="170">
        <f t="shared" si="17"/>
        <v>0</v>
      </c>
      <c r="J71" s="104"/>
      <c r="K71" s="104"/>
    </row>
    <row r="72" spans="1:11" s="105" customFormat="1" ht="15.6" x14ac:dyDescent="0.3">
      <c r="A72" s="299" t="s">
        <v>56</v>
      </c>
      <c r="B72" s="305"/>
      <c r="C72" s="75">
        <v>163</v>
      </c>
      <c r="D72" s="103">
        <v>112</v>
      </c>
      <c r="E72" s="174">
        <f t="shared" si="15"/>
        <v>68.711656441717793</v>
      </c>
      <c r="F72" s="164">
        <v>49</v>
      </c>
      <c r="G72" s="174">
        <f t="shared" si="16"/>
        <v>30.061349693251532</v>
      </c>
      <c r="H72" s="164">
        <v>2</v>
      </c>
      <c r="I72" s="177">
        <f t="shared" si="17"/>
        <v>1.2269938650306749</v>
      </c>
      <c r="J72" s="106"/>
      <c r="K72" s="106"/>
    </row>
    <row r="73" spans="1:11" ht="15.6" x14ac:dyDescent="0.3">
      <c r="A73" s="104"/>
      <c r="B73" s="104"/>
      <c r="C73" s="104"/>
      <c r="D73" s="104"/>
      <c r="E73" s="104"/>
      <c r="F73" s="104"/>
      <c r="G73" s="104"/>
      <c r="H73" s="104"/>
      <c r="I73" s="104"/>
      <c r="J73" s="104"/>
      <c r="K73" s="104"/>
    </row>
    <row r="74" spans="1:11" ht="15.6" x14ac:dyDescent="0.3">
      <c r="A74" s="104"/>
      <c r="B74" s="104"/>
      <c r="C74" s="104"/>
      <c r="D74" s="104"/>
      <c r="E74" s="104"/>
      <c r="F74" s="104"/>
      <c r="G74" s="104"/>
      <c r="H74" s="104"/>
      <c r="I74" s="104"/>
      <c r="J74" s="104"/>
      <c r="K74" s="104"/>
    </row>
    <row r="75" spans="1:11" ht="15.6" x14ac:dyDescent="0.3">
      <c r="A75" s="302" t="s">
        <v>4</v>
      </c>
      <c r="B75" s="302" t="s">
        <v>5</v>
      </c>
      <c r="C75" s="302" t="s">
        <v>6</v>
      </c>
      <c r="D75" s="299" t="s">
        <v>26</v>
      </c>
      <c r="E75" s="300"/>
      <c r="F75" s="300"/>
      <c r="G75" s="300"/>
      <c r="H75" s="300"/>
      <c r="I75" s="301"/>
      <c r="J75" s="104"/>
      <c r="K75" s="104"/>
    </row>
    <row r="76" spans="1:11" ht="15.6" x14ac:dyDescent="0.3">
      <c r="A76" s="303"/>
      <c r="B76" s="303"/>
      <c r="C76" s="303"/>
      <c r="D76" s="299" t="s">
        <v>81</v>
      </c>
      <c r="E76" s="300"/>
      <c r="F76" s="300"/>
      <c r="G76" s="300"/>
      <c r="H76" s="300"/>
      <c r="I76" s="301"/>
      <c r="J76" s="104"/>
      <c r="K76" s="104"/>
    </row>
    <row r="77" spans="1:11" ht="15.6" x14ac:dyDescent="0.3">
      <c r="A77" s="304"/>
      <c r="B77" s="304"/>
      <c r="C77" s="304"/>
      <c r="D77" s="85" t="s">
        <v>28</v>
      </c>
      <c r="E77" s="85" t="s">
        <v>8</v>
      </c>
      <c r="F77" s="85" t="s">
        <v>29</v>
      </c>
      <c r="G77" s="85" t="s">
        <v>8</v>
      </c>
      <c r="H77" s="85" t="s">
        <v>30</v>
      </c>
      <c r="I77" s="85" t="s">
        <v>8</v>
      </c>
      <c r="J77" s="104"/>
      <c r="K77" s="104"/>
    </row>
    <row r="78" spans="1:11" ht="15.6" x14ac:dyDescent="0.3">
      <c r="A78" s="81">
        <v>1</v>
      </c>
      <c r="B78" s="81" t="s">
        <v>102</v>
      </c>
      <c r="C78" s="73">
        <v>29</v>
      </c>
      <c r="D78" s="102">
        <v>16</v>
      </c>
      <c r="E78" s="176">
        <f t="shared" ref="E78:E84" si="18">SUM(D78/C78*100)</f>
        <v>55.172413793103445</v>
      </c>
      <c r="F78" s="161">
        <v>13</v>
      </c>
      <c r="G78" s="171">
        <f t="shared" ref="G78:G84" si="19">SUM(F78/C78*100)</f>
        <v>44.827586206896555</v>
      </c>
      <c r="H78" s="161">
        <v>0</v>
      </c>
      <c r="I78" s="161">
        <f t="shared" ref="I78:I84" si="20">SUM(H78/C78*100)</f>
        <v>0</v>
      </c>
      <c r="J78" s="104"/>
      <c r="K78" s="104"/>
    </row>
    <row r="79" spans="1:11" ht="15.6" x14ac:dyDescent="0.3">
      <c r="A79" s="81">
        <v>2</v>
      </c>
      <c r="B79" s="81" t="s">
        <v>103</v>
      </c>
      <c r="C79" s="74">
        <v>28</v>
      </c>
      <c r="D79" s="158">
        <v>17</v>
      </c>
      <c r="E79" s="176">
        <f t="shared" si="18"/>
        <v>60.714285714285708</v>
      </c>
      <c r="F79" s="162">
        <v>11</v>
      </c>
      <c r="G79" s="171">
        <f t="shared" si="19"/>
        <v>39.285714285714285</v>
      </c>
      <c r="H79" s="162"/>
      <c r="I79" s="161">
        <f t="shared" si="20"/>
        <v>0</v>
      </c>
      <c r="J79" s="104"/>
      <c r="K79" s="104"/>
    </row>
    <row r="80" spans="1:11" ht="15.6" x14ac:dyDescent="0.3">
      <c r="A80" s="81">
        <v>3</v>
      </c>
      <c r="B80" s="81" t="s">
        <v>104</v>
      </c>
      <c r="C80" s="74">
        <v>27</v>
      </c>
      <c r="D80" s="158">
        <v>14</v>
      </c>
      <c r="E80" s="176">
        <f t="shared" si="18"/>
        <v>51.851851851851848</v>
      </c>
      <c r="F80" s="162">
        <v>13</v>
      </c>
      <c r="G80" s="171">
        <f t="shared" si="19"/>
        <v>48.148148148148145</v>
      </c>
      <c r="H80" s="162"/>
      <c r="I80" s="161">
        <f t="shared" si="20"/>
        <v>0</v>
      </c>
      <c r="J80" s="104"/>
      <c r="K80" s="104"/>
    </row>
    <row r="81" spans="1:11" ht="15.6" x14ac:dyDescent="0.3">
      <c r="A81" s="81">
        <v>4</v>
      </c>
      <c r="B81" s="81" t="s">
        <v>105</v>
      </c>
      <c r="C81" s="74">
        <v>26</v>
      </c>
      <c r="D81" s="158">
        <v>16</v>
      </c>
      <c r="E81" s="176">
        <f t="shared" si="18"/>
        <v>61.53846153846154</v>
      </c>
      <c r="F81" s="162">
        <v>10</v>
      </c>
      <c r="G81" s="171">
        <f t="shared" si="19"/>
        <v>38.461538461538467</v>
      </c>
      <c r="H81" s="162"/>
      <c r="I81" s="161">
        <f t="shared" si="20"/>
        <v>0</v>
      </c>
      <c r="J81" s="104"/>
      <c r="K81" s="104"/>
    </row>
    <row r="82" spans="1:11" ht="15.6" x14ac:dyDescent="0.3">
      <c r="A82" s="81">
        <v>5</v>
      </c>
      <c r="B82" s="81" t="s">
        <v>106</v>
      </c>
      <c r="C82" s="74">
        <v>26</v>
      </c>
      <c r="D82" s="158">
        <v>15</v>
      </c>
      <c r="E82" s="176">
        <f t="shared" si="18"/>
        <v>57.692307692307686</v>
      </c>
      <c r="F82" s="162">
        <v>11</v>
      </c>
      <c r="G82" s="171">
        <f t="shared" si="19"/>
        <v>42.307692307692307</v>
      </c>
      <c r="H82" s="162"/>
      <c r="I82" s="161">
        <f t="shared" si="20"/>
        <v>0</v>
      </c>
      <c r="J82" s="104"/>
      <c r="K82" s="104"/>
    </row>
    <row r="83" spans="1:11" ht="15.6" x14ac:dyDescent="0.3">
      <c r="A83" s="81">
        <v>6</v>
      </c>
      <c r="B83" s="81" t="s">
        <v>107</v>
      </c>
      <c r="C83" s="74">
        <v>27</v>
      </c>
      <c r="D83" s="158">
        <v>14</v>
      </c>
      <c r="E83" s="176">
        <f t="shared" si="18"/>
        <v>51.851851851851848</v>
      </c>
      <c r="F83" s="162">
        <v>13</v>
      </c>
      <c r="G83" s="171">
        <f t="shared" si="19"/>
        <v>48.148148148148145</v>
      </c>
      <c r="H83" s="162"/>
      <c r="I83" s="161">
        <f t="shared" si="20"/>
        <v>0</v>
      </c>
      <c r="J83" s="104"/>
      <c r="K83" s="104"/>
    </row>
    <row r="84" spans="1:11" ht="15.6" x14ac:dyDescent="0.3">
      <c r="A84" s="299" t="s">
        <v>56</v>
      </c>
      <c r="B84" s="305"/>
      <c r="C84" s="75">
        <v>163</v>
      </c>
      <c r="D84" s="166">
        <v>92</v>
      </c>
      <c r="E84" s="176">
        <f t="shared" si="18"/>
        <v>56.441717791411037</v>
      </c>
      <c r="F84" s="167">
        <v>71</v>
      </c>
      <c r="G84" s="171">
        <f t="shared" si="19"/>
        <v>43.558282208588956</v>
      </c>
      <c r="H84" s="165"/>
      <c r="I84" s="161">
        <f t="shared" si="20"/>
        <v>0</v>
      </c>
      <c r="J84" s="104"/>
      <c r="K84" s="104"/>
    </row>
    <row r="85" spans="1:11" ht="15.6" x14ac:dyDescent="0.3">
      <c r="A85" s="104"/>
      <c r="B85" s="104"/>
      <c r="C85" s="104"/>
      <c r="D85" s="104"/>
      <c r="E85" s="104"/>
      <c r="F85" s="104"/>
      <c r="G85" s="104"/>
      <c r="H85" s="104"/>
      <c r="I85" s="104"/>
      <c r="J85" s="104"/>
      <c r="K85" s="104"/>
    </row>
    <row r="86" spans="1:11" ht="15.6" x14ac:dyDescent="0.3">
      <c r="A86" s="302" t="s">
        <v>4</v>
      </c>
      <c r="B86" s="302" t="s">
        <v>5</v>
      </c>
      <c r="C86" s="302" t="s">
        <v>6</v>
      </c>
      <c r="D86" s="299" t="s">
        <v>26</v>
      </c>
      <c r="E86" s="300"/>
      <c r="F86" s="300"/>
      <c r="G86" s="300"/>
      <c r="H86" s="300"/>
      <c r="I86" s="301"/>
      <c r="J86" s="104"/>
      <c r="K86" s="104"/>
    </row>
    <row r="87" spans="1:11" ht="15.6" x14ac:dyDescent="0.3">
      <c r="A87" s="303"/>
      <c r="B87" s="303"/>
      <c r="C87" s="303"/>
      <c r="D87" s="299" t="s">
        <v>82</v>
      </c>
      <c r="E87" s="300"/>
      <c r="F87" s="300"/>
      <c r="G87" s="300"/>
      <c r="H87" s="300"/>
      <c r="I87" s="301"/>
      <c r="J87" s="104"/>
      <c r="K87" s="104"/>
    </row>
    <row r="88" spans="1:11" ht="15.6" x14ac:dyDescent="0.3">
      <c r="A88" s="304"/>
      <c r="B88" s="304"/>
      <c r="C88" s="304"/>
      <c r="D88" s="85" t="s">
        <v>28</v>
      </c>
      <c r="E88" s="85" t="s">
        <v>8</v>
      </c>
      <c r="F88" s="85" t="s">
        <v>29</v>
      </c>
      <c r="G88" s="85" t="s">
        <v>8</v>
      </c>
      <c r="H88" s="85" t="s">
        <v>30</v>
      </c>
      <c r="I88" s="85" t="s">
        <v>8</v>
      </c>
      <c r="J88" s="104"/>
      <c r="K88" s="104"/>
    </row>
    <row r="89" spans="1:11" ht="15.6" x14ac:dyDescent="0.3">
      <c r="A89" s="81">
        <v>1</v>
      </c>
      <c r="B89" s="81" t="s">
        <v>102</v>
      </c>
      <c r="C89" s="73">
        <v>29</v>
      </c>
      <c r="D89" s="81">
        <v>15</v>
      </c>
      <c r="E89" s="171">
        <f t="shared" ref="E89:E95" si="21">SUM(D89/C89*100)</f>
        <v>51.724137931034484</v>
      </c>
      <c r="F89" s="81">
        <v>14</v>
      </c>
      <c r="G89" s="171">
        <f t="shared" ref="G89:G95" si="22">SUM(F89/C89*100)</f>
        <v>48.275862068965516</v>
      </c>
      <c r="H89" s="81">
        <v>0</v>
      </c>
      <c r="I89" s="102">
        <f t="shared" ref="I89:I95" si="23">SUM(H89/C89*100)</f>
        <v>0</v>
      </c>
      <c r="J89" s="104"/>
      <c r="K89" s="104"/>
    </row>
    <row r="90" spans="1:11" ht="15.6" x14ac:dyDescent="0.3">
      <c r="A90" s="81">
        <v>2</v>
      </c>
      <c r="B90" s="81" t="s">
        <v>103</v>
      </c>
      <c r="C90" s="74">
        <v>28</v>
      </c>
      <c r="D90" s="158">
        <v>19</v>
      </c>
      <c r="E90" s="171">
        <f t="shared" si="21"/>
        <v>67.857142857142861</v>
      </c>
      <c r="F90" s="162">
        <v>9</v>
      </c>
      <c r="G90" s="171">
        <f t="shared" si="22"/>
        <v>32.142857142857146</v>
      </c>
      <c r="H90" s="162"/>
      <c r="I90" s="102">
        <f t="shared" si="23"/>
        <v>0</v>
      </c>
      <c r="J90" s="104"/>
      <c r="K90" s="104"/>
    </row>
    <row r="91" spans="1:11" ht="15.6" x14ac:dyDescent="0.3">
      <c r="A91" s="81">
        <v>3</v>
      </c>
      <c r="B91" s="81" t="s">
        <v>104</v>
      </c>
      <c r="C91" s="74">
        <v>27</v>
      </c>
      <c r="D91" s="158">
        <v>14</v>
      </c>
      <c r="E91" s="171">
        <f t="shared" si="21"/>
        <v>51.851851851851848</v>
      </c>
      <c r="F91" s="162">
        <v>13</v>
      </c>
      <c r="G91" s="171">
        <f t="shared" si="22"/>
        <v>48.148148148148145</v>
      </c>
      <c r="H91" s="162"/>
      <c r="I91" s="102">
        <f t="shared" si="23"/>
        <v>0</v>
      </c>
      <c r="J91" s="104"/>
      <c r="K91" s="104"/>
    </row>
    <row r="92" spans="1:11" ht="15.6" x14ac:dyDescent="0.3">
      <c r="A92" s="81">
        <v>4</v>
      </c>
      <c r="B92" s="81" t="s">
        <v>105</v>
      </c>
      <c r="C92" s="74">
        <v>26</v>
      </c>
      <c r="D92" s="158">
        <v>14</v>
      </c>
      <c r="E92" s="171">
        <f t="shared" si="21"/>
        <v>53.846153846153847</v>
      </c>
      <c r="F92" s="162">
        <v>12</v>
      </c>
      <c r="G92" s="171">
        <f t="shared" si="22"/>
        <v>46.153846153846153</v>
      </c>
      <c r="H92" s="162"/>
      <c r="I92" s="102">
        <f t="shared" si="23"/>
        <v>0</v>
      </c>
      <c r="J92" s="104"/>
      <c r="K92" s="104"/>
    </row>
    <row r="93" spans="1:11" ht="15.6" x14ac:dyDescent="0.3">
      <c r="A93" s="81">
        <v>5</v>
      </c>
      <c r="B93" s="81" t="s">
        <v>106</v>
      </c>
      <c r="C93" s="74">
        <v>26</v>
      </c>
      <c r="D93" s="158">
        <v>15</v>
      </c>
      <c r="E93" s="171">
        <f t="shared" si="21"/>
        <v>57.692307692307686</v>
      </c>
      <c r="F93" s="162">
        <v>11</v>
      </c>
      <c r="G93" s="171">
        <f t="shared" si="22"/>
        <v>42.307692307692307</v>
      </c>
      <c r="H93" s="162"/>
      <c r="I93" s="102">
        <f t="shared" si="23"/>
        <v>0</v>
      </c>
      <c r="J93" s="104"/>
      <c r="K93" s="104"/>
    </row>
    <row r="94" spans="1:11" ht="15.6" x14ac:dyDescent="0.3">
      <c r="A94" s="81">
        <v>6</v>
      </c>
      <c r="B94" s="81" t="s">
        <v>107</v>
      </c>
      <c r="C94" s="74">
        <v>27</v>
      </c>
      <c r="D94" s="158">
        <v>20</v>
      </c>
      <c r="E94" s="171">
        <f t="shared" si="21"/>
        <v>74.074074074074076</v>
      </c>
      <c r="F94" s="162">
        <v>7</v>
      </c>
      <c r="G94" s="171">
        <f t="shared" si="22"/>
        <v>25.925925925925924</v>
      </c>
      <c r="H94" s="162"/>
      <c r="I94" s="102">
        <f t="shared" si="23"/>
        <v>0</v>
      </c>
      <c r="J94" s="104"/>
      <c r="K94" s="104"/>
    </row>
    <row r="95" spans="1:11" s="105" customFormat="1" ht="15.6" x14ac:dyDescent="0.3">
      <c r="A95" s="299" t="s">
        <v>56</v>
      </c>
      <c r="B95" s="305"/>
      <c r="C95" s="75">
        <v>163</v>
      </c>
      <c r="D95" s="166">
        <v>97</v>
      </c>
      <c r="E95" s="174">
        <f t="shared" si="21"/>
        <v>59.509202453987733</v>
      </c>
      <c r="F95" s="167">
        <v>66</v>
      </c>
      <c r="G95" s="174">
        <f t="shared" si="22"/>
        <v>40.490797546012267</v>
      </c>
      <c r="H95" s="167"/>
      <c r="I95" s="103">
        <f t="shared" si="23"/>
        <v>0</v>
      </c>
      <c r="J95" s="106"/>
      <c r="K95" s="106"/>
    </row>
    <row r="96" spans="1:11" ht="15.6" x14ac:dyDescent="0.3">
      <c r="A96" s="104"/>
      <c r="B96" s="104"/>
      <c r="C96" s="168"/>
      <c r="D96" s="104"/>
      <c r="E96" s="104"/>
      <c r="F96" s="104"/>
      <c r="G96" s="104"/>
      <c r="H96" s="104"/>
      <c r="I96" s="104"/>
      <c r="J96" s="104"/>
      <c r="K96" s="104"/>
    </row>
    <row r="97" spans="1:11" ht="15.6" x14ac:dyDescent="0.3">
      <c r="A97" s="106" t="s">
        <v>85</v>
      </c>
      <c r="B97" s="104"/>
      <c r="C97" s="168"/>
      <c r="D97" s="104"/>
      <c r="E97" s="104"/>
      <c r="F97" s="104"/>
      <c r="G97" s="104"/>
      <c r="H97" s="104"/>
      <c r="I97" s="104"/>
      <c r="J97" s="104"/>
      <c r="K97" s="104"/>
    </row>
    <row r="98" spans="1:11" ht="15.6" x14ac:dyDescent="0.3">
      <c r="A98" s="302" t="s">
        <v>4</v>
      </c>
      <c r="B98" s="302" t="s">
        <v>5</v>
      </c>
      <c r="C98" s="302" t="s">
        <v>6</v>
      </c>
      <c r="D98" s="299" t="s">
        <v>37</v>
      </c>
      <c r="E98" s="300"/>
      <c r="F98" s="300"/>
      <c r="G98" s="300"/>
      <c r="H98" s="300"/>
      <c r="I98" s="301"/>
      <c r="J98" s="104"/>
      <c r="K98" s="104"/>
    </row>
    <row r="99" spans="1:11" ht="15.6" x14ac:dyDescent="0.3">
      <c r="A99" s="303"/>
      <c r="B99" s="303"/>
      <c r="C99" s="303"/>
      <c r="D99" s="299" t="s">
        <v>86</v>
      </c>
      <c r="E99" s="300"/>
      <c r="F99" s="300"/>
      <c r="G99" s="300"/>
      <c r="H99" s="300"/>
      <c r="I99" s="301"/>
      <c r="J99" s="104"/>
      <c r="K99" s="104"/>
    </row>
    <row r="100" spans="1:11" ht="15.6" x14ac:dyDescent="0.3">
      <c r="A100" s="304"/>
      <c r="B100" s="304"/>
      <c r="C100" s="304"/>
      <c r="D100" s="85" t="s">
        <v>28</v>
      </c>
      <c r="E100" s="85" t="s">
        <v>8</v>
      </c>
      <c r="F100" s="85" t="s">
        <v>29</v>
      </c>
      <c r="G100" s="85" t="s">
        <v>8</v>
      </c>
      <c r="H100" s="85" t="s">
        <v>30</v>
      </c>
      <c r="I100" s="85" t="s">
        <v>8</v>
      </c>
      <c r="J100" s="104"/>
      <c r="K100" s="104"/>
    </row>
    <row r="101" spans="1:11" ht="15.6" x14ac:dyDescent="0.3">
      <c r="A101" s="81">
        <v>1</v>
      </c>
      <c r="B101" s="81" t="s">
        <v>102</v>
      </c>
      <c r="C101" s="73">
        <v>29</v>
      </c>
      <c r="D101" s="81">
        <v>26</v>
      </c>
      <c r="E101" s="171">
        <f t="shared" ref="E101:E107" si="24">SUM(D101/C101*100)</f>
        <v>89.65517241379311</v>
      </c>
      <c r="F101" s="82">
        <v>3</v>
      </c>
      <c r="G101" s="171">
        <f t="shared" ref="G101:G107" si="25">SUM(F101/C101*100)</f>
        <v>10.344827586206897</v>
      </c>
      <c r="H101" s="81">
        <v>0</v>
      </c>
      <c r="I101" s="81">
        <f t="shared" ref="I101:I107" si="26">SUM(H101/C101*100)</f>
        <v>0</v>
      </c>
      <c r="J101" s="104"/>
      <c r="K101" s="104"/>
    </row>
    <row r="102" spans="1:11" ht="15.6" x14ac:dyDescent="0.3">
      <c r="A102" s="81">
        <v>2</v>
      </c>
      <c r="B102" s="81" t="s">
        <v>103</v>
      </c>
      <c r="C102" s="74">
        <v>28</v>
      </c>
      <c r="D102" s="158">
        <v>24</v>
      </c>
      <c r="E102" s="171">
        <f t="shared" si="24"/>
        <v>85.714285714285708</v>
      </c>
      <c r="F102" s="158">
        <v>4</v>
      </c>
      <c r="G102" s="171">
        <f t="shared" si="25"/>
        <v>14.285714285714285</v>
      </c>
      <c r="H102" s="158"/>
      <c r="I102" s="81">
        <f t="shared" si="26"/>
        <v>0</v>
      </c>
      <c r="J102" s="104"/>
      <c r="K102" s="104"/>
    </row>
    <row r="103" spans="1:11" ht="15.6" x14ac:dyDescent="0.3">
      <c r="A103" s="81">
        <v>3</v>
      </c>
      <c r="B103" s="81" t="s">
        <v>104</v>
      </c>
      <c r="C103" s="74">
        <v>27</v>
      </c>
      <c r="D103" s="158">
        <v>21</v>
      </c>
      <c r="E103" s="171">
        <f t="shared" si="24"/>
        <v>77.777777777777786</v>
      </c>
      <c r="F103" s="158">
        <v>6</v>
      </c>
      <c r="G103" s="171">
        <f t="shared" si="25"/>
        <v>22.222222222222221</v>
      </c>
      <c r="H103" s="158"/>
      <c r="I103" s="81">
        <f t="shared" si="26"/>
        <v>0</v>
      </c>
      <c r="J103" s="104"/>
      <c r="K103" s="104"/>
    </row>
    <row r="104" spans="1:11" ht="15.6" x14ac:dyDescent="0.3">
      <c r="A104" s="81">
        <v>4</v>
      </c>
      <c r="B104" s="81" t="s">
        <v>105</v>
      </c>
      <c r="C104" s="74">
        <v>26</v>
      </c>
      <c r="D104" s="158">
        <v>20</v>
      </c>
      <c r="E104" s="171">
        <f t="shared" si="24"/>
        <v>76.923076923076934</v>
      </c>
      <c r="F104" s="158">
        <v>6</v>
      </c>
      <c r="G104" s="171">
        <f t="shared" si="25"/>
        <v>23.076923076923077</v>
      </c>
      <c r="H104" s="158"/>
      <c r="I104" s="81">
        <f t="shared" si="26"/>
        <v>0</v>
      </c>
      <c r="J104" s="104"/>
      <c r="K104" s="104"/>
    </row>
    <row r="105" spans="1:11" ht="15.6" x14ac:dyDescent="0.3">
      <c r="A105" s="81">
        <v>5</v>
      </c>
      <c r="B105" s="81" t="s">
        <v>106</v>
      </c>
      <c r="C105" s="74">
        <v>26</v>
      </c>
      <c r="D105" s="158">
        <v>21</v>
      </c>
      <c r="E105" s="171">
        <f t="shared" si="24"/>
        <v>80.769230769230774</v>
      </c>
      <c r="F105" s="158">
        <v>5</v>
      </c>
      <c r="G105" s="171">
        <f t="shared" si="25"/>
        <v>19.230769230769234</v>
      </c>
      <c r="H105" s="158"/>
      <c r="I105" s="81">
        <f t="shared" si="26"/>
        <v>0</v>
      </c>
      <c r="J105" s="104"/>
      <c r="K105" s="104"/>
    </row>
    <row r="106" spans="1:11" ht="15.6" x14ac:dyDescent="0.3">
      <c r="A106" s="81">
        <v>6</v>
      </c>
      <c r="B106" s="81" t="s">
        <v>107</v>
      </c>
      <c r="C106" s="74">
        <v>27</v>
      </c>
      <c r="D106" s="158">
        <v>20</v>
      </c>
      <c r="E106" s="171">
        <f t="shared" si="24"/>
        <v>74.074074074074076</v>
      </c>
      <c r="F106" s="162">
        <v>7</v>
      </c>
      <c r="G106" s="171">
        <f t="shared" si="25"/>
        <v>25.925925925925924</v>
      </c>
      <c r="H106" s="158"/>
      <c r="I106" s="81">
        <f t="shared" si="26"/>
        <v>0</v>
      </c>
      <c r="J106" s="104"/>
      <c r="K106" s="104"/>
    </row>
    <row r="107" spans="1:11" s="105" customFormat="1" ht="15.6" x14ac:dyDescent="0.3">
      <c r="A107" s="299" t="s">
        <v>56</v>
      </c>
      <c r="B107" s="305"/>
      <c r="C107" s="75">
        <v>163</v>
      </c>
      <c r="D107" s="85">
        <v>132</v>
      </c>
      <c r="E107" s="174">
        <f t="shared" si="24"/>
        <v>80.981595092024534</v>
      </c>
      <c r="F107" s="110">
        <v>31</v>
      </c>
      <c r="G107" s="174">
        <f t="shared" si="25"/>
        <v>19.018404907975462</v>
      </c>
      <c r="H107" s="110"/>
      <c r="I107" s="85">
        <f t="shared" si="26"/>
        <v>0</v>
      </c>
      <c r="J107" s="106"/>
      <c r="K107" s="106"/>
    </row>
    <row r="108" spans="1:11" ht="15.6" x14ac:dyDescent="0.3">
      <c r="A108" s="178"/>
      <c r="B108" s="178"/>
      <c r="C108" s="179"/>
      <c r="D108" s="178"/>
      <c r="E108" s="180"/>
      <c r="F108" s="178"/>
      <c r="G108" s="180"/>
      <c r="H108" s="178"/>
      <c r="I108" s="181"/>
      <c r="J108" s="104"/>
      <c r="K108" s="104"/>
    </row>
    <row r="109" spans="1:11" ht="15.6" x14ac:dyDescent="0.3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</row>
    <row r="110" spans="1:11" s="105" customFormat="1" ht="15.6" x14ac:dyDescent="0.3">
      <c r="A110" s="302" t="s">
        <v>4</v>
      </c>
      <c r="B110" s="302" t="s">
        <v>5</v>
      </c>
      <c r="C110" s="302" t="s">
        <v>6</v>
      </c>
      <c r="D110" s="299" t="s">
        <v>37</v>
      </c>
      <c r="E110" s="300"/>
      <c r="F110" s="300"/>
      <c r="G110" s="300"/>
      <c r="H110" s="300"/>
      <c r="I110" s="301"/>
      <c r="J110" s="106"/>
      <c r="K110" s="106"/>
    </row>
    <row r="111" spans="1:11" s="105" customFormat="1" ht="15.6" x14ac:dyDescent="0.3">
      <c r="A111" s="303"/>
      <c r="B111" s="303"/>
      <c r="C111" s="303"/>
      <c r="D111" s="299" t="s">
        <v>89</v>
      </c>
      <c r="E111" s="300"/>
      <c r="F111" s="300"/>
      <c r="G111" s="300"/>
      <c r="H111" s="300"/>
      <c r="I111" s="301"/>
      <c r="J111" s="106"/>
      <c r="K111" s="106"/>
    </row>
    <row r="112" spans="1:11" s="105" customFormat="1" ht="15.6" x14ac:dyDescent="0.3">
      <c r="A112" s="304"/>
      <c r="B112" s="304"/>
      <c r="C112" s="304"/>
      <c r="D112" s="85" t="s">
        <v>28</v>
      </c>
      <c r="E112" s="85" t="s">
        <v>8</v>
      </c>
      <c r="F112" s="85" t="s">
        <v>29</v>
      </c>
      <c r="G112" s="85" t="s">
        <v>8</v>
      </c>
      <c r="H112" s="85" t="s">
        <v>30</v>
      </c>
      <c r="I112" s="85" t="s">
        <v>8</v>
      </c>
      <c r="J112" s="106"/>
      <c r="K112" s="106"/>
    </row>
    <row r="113" spans="1:11" ht="15.6" x14ac:dyDescent="0.3">
      <c r="A113" s="81">
        <v>1</v>
      </c>
      <c r="B113" s="81" t="s">
        <v>102</v>
      </c>
      <c r="C113" s="73">
        <v>29</v>
      </c>
      <c r="D113" s="81">
        <v>25</v>
      </c>
      <c r="E113" s="171">
        <f t="shared" ref="E113:E119" si="27">SUM(D113/C113*100)</f>
        <v>86.206896551724128</v>
      </c>
      <c r="F113" s="81">
        <v>4</v>
      </c>
      <c r="G113" s="171">
        <f t="shared" ref="G113:G119" si="28">SUM(F113/C113*100)</f>
        <v>13.793103448275861</v>
      </c>
      <c r="H113" s="81">
        <v>0</v>
      </c>
      <c r="I113" s="102">
        <f t="shared" ref="I113:I118" si="29">SUM(H113/C113*100)</f>
        <v>0</v>
      </c>
      <c r="J113" s="104"/>
      <c r="K113" s="104"/>
    </row>
    <row r="114" spans="1:11" ht="15.6" x14ac:dyDescent="0.3">
      <c r="A114" s="81">
        <v>2</v>
      </c>
      <c r="B114" s="81" t="s">
        <v>103</v>
      </c>
      <c r="C114" s="74">
        <v>28</v>
      </c>
      <c r="D114" s="158">
        <v>20</v>
      </c>
      <c r="E114" s="171">
        <f t="shared" si="27"/>
        <v>71.428571428571431</v>
      </c>
      <c r="F114" s="158">
        <v>8</v>
      </c>
      <c r="G114" s="171">
        <f t="shared" si="28"/>
        <v>28.571428571428569</v>
      </c>
      <c r="H114" s="158"/>
      <c r="I114" s="102">
        <f t="shared" si="29"/>
        <v>0</v>
      </c>
      <c r="J114" s="104"/>
      <c r="K114" s="104"/>
    </row>
    <row r="115" spans="1:11" ht="15.6" x14ac:dyDescent="0.3">
      <c r="A115" s="81">
        <v>3</v>
      </c>
      <c r="B115" s="81" t="s">
        <v>104</v>
      </c>
      <c r="C115" s="74">
        <v>27</v>
      </c>
      <c r="D115" s="158">
        <v>21</v>
      </c>
      <c r="E115" s="171">
        <f t="shared" si="27"/>
        <v>77.777777777777786</v>
      </c>
      <c r="F115" s="158">
        <v>6</v>
      </c>
      <c r="G115" s="171">
        <f t="shared" si="28"/>
        <v>22.222222222222221</v>
      </c>
      <c r="H115" s="158"/>
      <c r="I115" s="102">
        <f t="shared" si="29"/>
        <v>0</v>
      </c>
      <c r="J115" s="104"/>
      <c r="K115" s="104"/>
    </row>
    <row r="116" spans="1:11" ht="15.6" x14ac:dyDescent="0.3">
      <c r="A116" s="81">
        <v>4</v>
      </c>
      <c r="B116" s="81" t="s">
        <v>105</v>
      </c>
      <c r="C116" s="74">
        <v>26</v>
      </c>
      <c r="D116" s="158">
        <v>23</v>
      </c>
      <c r="E116" s="171">
        <f t="shared" si="27"/>
        <v>88.461538461538453</v>
      </c>
      <c r="F116" s="158">
        <v>3</v>
      </c>
      <c r="G116" s="171">
        <f t="shared" si="28"/>
        <v>11.538461538461538</v>
      </c>
      <c r="H116" s="158"/>
      <c r="I116" s="102">
        <f t="shared" si="29"/>
        <v>0</v>
      </c>
      <c r="J116" s="104"/>
      <c r="K116" s="104"/>
    </row>
    <row r="117" spans="1:11" ht="15.6" x14ac:dyDescent="0.3">
      <c r="A117" s="81">
        <v>5</v>
      </c>
      <c r="B117" s="81" t="s">
        <v>106</v>
      </c>
      <c r="C117" s="74">
        <v>26</v>
      </c>
      <c r="D117" s="158">
        <v>21</v>
      </c>
      <c r="E117" s="171">
        <f t="shared" si="27"/>
        <v>80.769230769230774</v>
      </c>
      <c r="F117" s="158">
        <v>5</v>
      </c>
      <c r="G117" s="171">
        <f t="shared" si="28"/>
        <v>19.230769230769234</v>
      </c>
      <c r="H117" s="158"/>
      <c r="I117" s="102">
        <f t="shared" si="29"/>
        <v>0</v>
      </c>
      <c r="J117" s="104"/>
      <c r="K117" s="104"/>
    </row>
    <row r="118" spans="1:11" ht="15.6" x14ac:dyDescent="0.3">
      <c r="A118" s="81">
        <v>6</v>
      </c>
      <c r="B118" s="81" t="s">
        <v>107</v>
      </c>
      <c r="C118" s="74">
        <v>27</v>
      </c>
      <c r="D118" s="158">
        <v>21</v>
      </c>
      <c r="E118" s="171">
        <f t="shared" si="27"/>
        <v>77.777777777777786</v>
      </c>
      <c r="F118" s="158">
        <v>6</v>
      </c>
      <c r="G118" s="171">
        <f t="shared" si="28"/>
        <v>22.222222222222221</v>
      </c>
      <c r="H118" s="158"/>
      <c r="I118" s="102">
        <f t="shared" si="29"/>
        <v>0</v>
      </c>
      <c r="J118" s="104"/>
      <c r="K118" s="104"/>
    </row>
    <row r="119" spans="1:11" ht="15.6" x14ac:dyDescent="0.3">
      <c r="A119" s="299" t="s">
        <v>56</v>
      </c>
      <c r="B119" s="305"/>
      <c r="C119" s="75">
        <v>163</v>
      </c>
      <c r="D119" s="85">
        <v>131</v>
      </c>
      <c r="E119" s="171">
        <f t="shared" si="27"/>
        <v>80.368098159509202</v>
      </c>
      <c r="F119" s="110">
        <v>32</v>
      </c>
      <c r="G119" s="171">
        <f t="shared" si="28"/>
        <v>19.631901840490798</v>
      </c>
      <c r="H119" s="110"/>
      <c r="I119" s="165">
        <v>0</v>
      </c>
      <c r="J119" s="104"/>
      <c r="K119" s="104"/>
    </row>
    <row r="120" spans="1:11" ht="15.6" x14ac:dyDescent="0.3">
      <c r="A120" s="104"/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</row>
    <row r="121" spans="1:11" ht="15.6" x14ac:dyDescent="0.3">
      <c r="A121" s="302" t="s">
        <v>4</v>
      </c>
      <c r="B121" s="302" t="s">
        <v>5</v>
      </c>
      <c r="C121" s="302" t="s">
        <v>6</v>
      </c>
      <c r="D121" s="299" t="s">
        <v>37</v>
      </c>
      <c r="E121" s="300"/>
      <c r="F121" s="300"/>
      <c r="G121" s="300"/>
      <c r="H121" s="300"/>
      <c r="I121" s="301"/>
      <c r="J121" s="104"/>
      <c r="K121" s="104"/>
    </row>
    <row r="122" spans="1:11" ht="15.6" x14ac:dyDescent="0.3">
      <c r="A122" s="303"/>
      <c r="B122" s="303"/>
      <c r="C122" s="303"/>
      <c r="D122" s="299" t="s">
        <v>90</v>
      </c>
      <c r="E122" s="300"/>
      <c r="F122" s="300"/>
      <c r="G122" s="300"/>
      <c r="H122" s="300"/>
      <c r="I122" s="301"/>
      <c r="J122" s="104"/>
      <c r="K122" s="104"/>
    </row>
    <row r="123" spans="1:11" ht="15.6" x14ac:dyDescent="0.3">
      <c r="A123" s="304"/>
      <c r="B123" s="304"/>
      <c r="C123" s="304"/>
      <c r="D123" s="85" t="s">
        <v>28</v>
      </c>
      <c r="E123" s="85" t="s">
        <v>8</v>
      </c>
      <c r="F123" s="85" t="s">
        <v>29</v>
      </c>
      <c r="G123" s="85" t="s">
        <v>8</v>
      </c>
      <c r="H123" s="85" t="s">
        <v>30</v>
      </c>
      <c r="I123" s="85" t="s">
        <v>8</v>
      </c>
      <c r="J123" s="104"/>
      <c r="K123" s="104"/>
    </row>
    <row r="124" spans="1:11" ht="15.6" x14ac:dyDescent="0.3">
      <c r="A124" s="81">
        <v>1</v>
      </c>
      <c r="B124" s="81" t="s">
        <v>102</v>
      </c>
      <c r="C124" s="73">
        <v>29</v>
      </c>
      <c r="D124" s="81">
        <v>25</v>
      </c>
      <c r="E124" s="171">
        <f t="shared" ref="E124:E130" si="30">SUM(D124/C124*100)</f>
        <v>86.206896551724128</v>
      </c>
      <c r="F124" s="81">
        <v>4</v>
      </c>
      <c r="G124" s="171">
        <f t="shared" ref="G124:G130" si="31">SUM(F124/C124*100)</f>
        <v>13.793103448275861</v>
      </c>
      <c r="H124" s="81">
        <v>0</v>
      </c>
      <c r="I124" s="102">
        <f t="shared" ref="I124:I129" si="32">SUM(H124/C124*100)</f>
        <v>0</v>
      </c>
      <c r="J124" s="104"/>
      <c r="K124" s="104"/>
    </row>
    <row r="125" spans="1:11" ht="15.6" x14ac:dyDescent="0.3">
      <c r="A125" s="81">
        <v>2</v>
      </c>
      <c r="B125" s="81" t="s">
        <v>103</v>
      </c>
      <c r="C125" s="74">
        <v>28</v>
      </c>
      <c r="D125" s="158">
        <v>18</v>
      </c>
      <c r="E125" s="171">
        <f t="shared" si="30"/>
        <v>64.285714285714292</v>
      </c>
      <c r="F125" s="158">
        <v>10</v>
      </c>
      <c r="G125" s="171">
        <f t="shared" si="31"/>
        <v>35.714285714285715</v>
      </c>
      <c r="H125" s="158"/>
      <c r="I125" s="102">
        <f t="shared" si="32"/>
        <v>0</v>
      </c>
      <c r="J125" s="104"/>
      <c r="K125" s="104"/>
    </row>
    <row r="126" spans="1:11" ht="15.6" x14ac:dyDescent="0.3">
      <c r="A126" s="81">
        <v>3</v>
      </c>
      <c r="B126" s="81" t="s">
        <v>104</v>
      </c>
      <c r="C126" s="74">
        <v>27</v>
      </c>
      <c r="D126" s="158">
        <v>21</v>
      </c>
      <c r="E126" s="171">
        <f t="shared" si="30"/>
        <v>77.777777777777786</v>
      </c>
      <c r="F126" s="158">
        <v>6</v>
      </c>
      <c r="G126" s="171">
        <f t="shared" si="31"/>
        <v>22.222222222222221</v>
      </c>
      <c r="H126" s="158"/>
      <c r="I126" s="102">
        <f t="shared" si="32"/>
        <v>0</v>
      </c>
      <c r="J126" s="104"/>
      <c r="K126" s="104"/>
    </row>
    <row r="127" spans="1:11" ht="15.6" x14ac:dyDescent="0.3">
      <c r="A127" s="81">
        <v>4</v>
      </c>
      <c r="B127" s="81" t="s">
        <v>105</v>
      </c>
      <c r="C127" s="74">
        <v>26</v>
      </c>
      <c r="D127" s="158">
        <v>20</v>
      </c>
      <c r="E127" s="171">
        <f t="shared" si="30"/>
        <v>76.923076923076934</v>
      </c>
      <c r="F127" s="158">
        <v>6</v>
      </c>
      <c r="G127" s="171">
        <f t="shared" si="31"/>
        <v>23.076923076923077</v>
      </c>
      <c r="H127" s="158"/>
      <c r="I127" s="102">
        <f t="shared" si="32"/>
        <v>0</v>
      </c>
      <c r="J127" s="104"/>
      <c r="K127" s="104"/>
    </row>
    <row r="128" spans="1:11" ht="15.6" x14ac:dyDescent="0.3">
      <c r="A128" s="81">
        <v>5</v>
      </c>
      <c r="B128" s="81" t="s">
        <v>106</v>
      </c>
      <c r="C128" s="74">
        <v>26</v>
      </c>
      <c r="D128" s="158">
        <v>20</v>
      </c>
      <c r="E128" s="171">
        <f t="shared" si="30"/>
        <v>76.923076923076934</v>
      </c>
      <c r="F128" s="158">
        <v>6</v>
      </c>
      <c r="G128" s="171">
        <f t="shared" si="31"/>
        <v>23.076923076923077</v>
      </c>
      <c r="H128" s="158"/>
      <c r="I128" s="102">
        <f t="shared" si="32"/>
        <v>0</v>
      </c>
      <c r="J128" s="104"/>
      <c r="K128" s="104"/>
    </row>
    <row r="129" spans="1:11" ht="15.6" x14ac:dyDescent="0.3">
      <c r="A129" s="81">
        <v>6</v>
      </c>
      <c r="B129" s="81" t="s">
        <v>107</v>
      </c>
      <c r="C129" s="74">
        <v>27</v>
      </c>
      <c r="D129" s="158">
        <v>19</v>
      </c>
      <c r="E129" s="171">
        <f t="shared" si="30"/>
        <v>70.370370370370367</v>
      </c>
      <c r="F129" s="158">
        <v>8</v>
      </c>
      <c r="G129" s="171">
        <f t="shared" si="31"/>
        <v>29.629629629629626</v>
      </c>
      <c r="H129" s="158"/>
      <c r="I129" s="102">
        <f t="shared" si="32"/>
        <v>0</v>
      </c>
      <c r="J129" s="104"/>
      <c r="K129" s="104"/>
    </row>
    <row r="130" spans="1:11" ht="15.6" x14ac:dyDescent="0.3">
      <c r="A130" s="299" t="s">
        <v>56</v>
      </c>
      <c r="B130" s="305"/>
      <c r="C130" s="75">
        <v>163</v>
      </c>
      <c r="D130" s="85">
        <v>123</v>
      </c>
      <c r="E130" s="171">
        <f t="shared" si="30"/>
        <v>75.460122699386503</v>
      </c>
      <c r="F130" s="110">
        <v>40</v>
      </c>
      <c r="G130" s="171">
        <f t="shared" si="31"/>
        <v>24.539877300613497</v>
      </c>
      <c r="H130" s="110"/>
      <c r="I130" s="165">
        <v>0</v>
      </c>
      <c r="J130" s="104"/>
      <c r="K130" s="104"/>
    </row>
    <row r="131" spans="1:11" ht="15.6" x14ac:dyDescent="0.3">
      <c r="A131" s="104"/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</row>
    <row r="132" spans="1:11" ht="15.6" x14ac:dyDescent="0.3">
      <c r="A132" s="302" t="s">
        <v>4</v>
      </c>
      <c r="B132" s="302" t="s">
        <v>5</v>
      </c>
      <c r="C132" s="302" t="s">
        <v>6</v>
      </c>
      <c r="D132" s="299" t="s">
        <v>37</v>
      </c>
      <c r="E132" s="300"/>
      <c r="F132" s="300"/>
      <c r="G132" s="300"/>
      <c r="H132" s="300"/>
      <c r="I132" s="301"/>
      <c r="J132" s="104"/>
      <c r="K132" s="104"/>
    </row>
    <row r="133" spans="1:11" ht="15.6" x14ac:dyDescent="0.3">
      <c r="A133" s="303"/>
      <c r="B133" s="303"/>
      <c r="C133" s="303"/>
      <c r="D133" s="299" t="s">
        <v>91</v>
      </c>
      <c r="E133" s="300"/>
      <c r="F133" s="300"/>
      <c r="G133" s="300"/>
      <c r="H133" s="300"/>
      <c r="I133" s="301"/>
      <c r="J133" s="104"/>
      <c r="K133" s="104"/>
    </row>
    <row r="134" spans="1:11" ht="15.6" x14ac:dyDescent="0.3">
      <c r="A134" s="304"/>
      <c r="B134" s="304"/>
      <c r="C134" s="304"/>
      <c r="D134" s="85" t="s">
        <v>28</v>
      </c>
      <c r="E134" s="85" t="s">
        <v>8</v>
      </c>
      <c r="F134" s="85" t="s">
        <v>29</v>
      </c>
      <c r="G134" s="85" t="s">
        <v>8</v>
      </c>
      <c r="H134" s="85" t="s">
        <v>30</v>
      </c>
      <c r="I134" s="85" t="s">
        <v>8</v>
      </c>
      <c r="J134" s="104"/>
      <c r="K134" s="104"/>
    </row>
    <row r="135" spans="1:11" ht="15.6" x14ac:dyDescent="0.3">
      <c r="A135" s="81">
        <v>1</v>
      </c>
      <c r="B135" s="81" t="s">
        <v>102</v>
      </c>
      <c r="C135" s="73">
        <v>29</v>
      </c>
      <c r="D135" s="81">
        <v>26</v>
      </c>
      <c r="E135" s="171">
        <f t="shared" ref="E135:E141" si="33">SUM(D135/C135*100)</f>
        <v>89.65517241379311</v>
      </c>
      <c r="F135" s="98">
        <v>3</v>
      </c>
      <c r="G135" s="171">
        <f t="shared" ref="G135:G141" si="34">SUM(F135/C135*100)</f>
        <v>10.344827586206897</v>
      </c>
      <c r="H135" s="81">
        <v>0</v>
      </c>
      <c r="I135" s="81">
        <f t="shared" ref="I135:I140" si="35">SUM(H135/C135*100)</f>
        <v>0</v>
      </c>
      <c r="J135" s="104"/>
      <c r="K135" s="104"/>
    </row>
    <row r="136" spans="1:11" ht="15.6" x14ac:dyDescent="0.3">
      <c r="A136" s="81">
        <v>2</v>
      </c>
      <c r="B136" s="81" t="s">
        <v>103</v>
      </c>
      <c r="C136" s="74">
        <v>28</v>
      </c>
      <c r="D136" s="158">
        <v>19</v>
      </c>
      <c r="E136" s="171">
        <f t="shared" si="33"/>
        <v>67.857142857142861</v>
      </c>
      <c r="F136" s="158">
        <v>9</v>
      </c>
      <c r="G136" s="171">
        <f t="shared" si="34"/>
        <v>32.142857142857146</v>
      </c>
      <c r="H136" s="160"/>
      <c r="I136" s="81">
        <f t="shared" si="35"/>
        <v>0</v>
      </c>
      <c r="J136" s="104"/>
      <c r="K136" s="104"/>
    </row>
    <row r="137" spans="1:11" ht="15.6" x14ac:dyDescent="0.3">
      <c r="A137" s="81">
        <v>3</v>
      </c>
      <c r="B137" s="81" t="s">
        <v>104</v>
      </c>
      <c r="C137" s="74">
        <v>27</v>
      </c>
      <c r="D137" s="158">
        <v>25</v>
      </c>
      <c r="E137" s="171">
        <f t="shared" si="33"/>
        <v>92.592592592592595</v>
      </c>
      <c r="F137" s="158">
        <v>2</v>
      </c>
      <c r="G137" s="171">
        <f t="shared" si="34"/>
        <v>7.4074074074074066</v>
      </c>
      <c r="H137" s="162"/>
      <c r="I137" s="81">
        <f t="shared" si="35"/>
        <v>0</v>
      </c>
      <c r="J137" s="104"/>
      <c r="K137" s="104"/>
    </row>
    <row r="138" spans="1:11" ht="15.6" x14ac:dyDescent="0.3">
      <c r="A138" s="81">
        <v>4</v>
      </c>
      <c r="B138" s="81" t="s">
        <v>105</v>
      </c>
      <c r="C138" s="74">
        <v>26</v>
      </c>
      <c r="D138" s="158">
        <v>21</v>
      </c>
      <c r="E138" s="171">
        <f t="shared" si="33"/>
        <v>80.769230769230774</v>
      </c>
      <c r="F138" s="158">
        <v>5</v>
      </c>
      <c r="G138" s="171">
        <f t="shared" si="34"/>
        <v>19.230769230769234</v>
      </c>
      <c r="H138" s="162"/>
      <c r="I138" s="81">
        <f t="shared" si="35"/>
        <v>0</v>
      </c>
      <c r="J138" s="104"/>
      <c r="K138" s="104"/>
    </row>
    <row r="139" spans="1:11" ht="15.6" x14ac:dyDescent="0.3">
      <c r="A139" s="81">
        <v>5</v>
      </c>
      <c r="B139" s="81" t="s">
        <v>106</v>
      </c>
      <c r="C139" s="74">
        <v>26</v>
      </c>
      <c r="D139" s="158">
        <v>22</v>
      </c>
      <c r="E139" s="171">
        <f t="shared" si="33"/>
        <v>84.615384615384613</v>
      </c>
      <c r="F139" s="158">
        <v>4</v>
      </c>
      <c r="G139" s="171">
        <f t="shared" si="34"/>
        <v>15.384615384615385</v>
      </c>
      <c r="H139" s="162"/>
      <c r="I139" s="81">
        <f t="shared" si="35"/>
        <v>0</v>
      </c>
      <c r="J139" s="104"/>
      <c r="K139" s="104"/>
    </row>
    <row r="140" spans="1:11" ht="15.6" x14ac:dyDescent="0.3">
      <c r="A140" s="81">
        <v>6</v>
      </c>
      <c r="B140" s="81" t="s">
        <v>107</v>
      </c>
      <c r="C140" s="74">
        <v>27</v>
      </c>
      <c r="D140" s="158">
        <v>18</v>
      </c>
      <c r="E140" s="171">
        <f t="shared" si="33"/>
        <v>66.666666666666657</v>
      </c>
      <c r="F140" s="158">
        <v>9</v>
      </c>
      <c r="G140" s="171">
        <f t="shared" si="34"/>
        <v>33.333333333333329</v>
      </c>
      <c r="H140" s="162"/>
      <c r="I140" s="81">
        <f t="shared" si="35"/>
        <v>0</v>
      </c>
      <c r="J140" s="104"/>
      <c r="K140" s="104"/>
    </row>
    <row r="141" spans="1:11" ht="15.6" x14ac:dyDescent="0.3">
      <c r="A141" s="299" t="s">
        <v>56</v>
      </c>
      <c r="B141" s="305"/>
      <c r="C141" s="75">
        <v>163</v>
      </c>
      <c r="D141" s="85">
        <v>131</v>
      </c>
      <c r="E141" s="171">
        <f t="shared" si="33"/>
        <v>80.368098159509202</v>
      </c>
      <c r="F141" s="110">
        <v>32</v>
      </c>
      <c r="G141" s="171">
        <f t="shared" si="34"/>
        <v>19.631901840490798</v>
      </c>
      <c r="H141" s="162"/>
      <c r="I141" s="162">
        <v>0</v>
      </c>
      <c r="J141" s="104"/>
      <c r="K141" s="104"/>
    </row>
    <row r="142" spans="1:11" ht="15.6" x14ac:dyDescent="0.3">
      <c r="A142" s="106"/>
      <c r="B142" s="106"/>
      <c r="C142" s="106"/>
      <c r="D142" s="85"/>
      <c r="E142" s="165"/>
      <c r="F142" s="110"/>
      <c r="G142" s="165"/>
      <c r="H142" s="162"/>
      <c r="I142" s="162"/>
      <c r="J142" s="104"/>
      <c r="K142" s="104"/>
    </row>
    <row r="143" spans="1:11" ht="15.6" x14ac:dyDescent="0.3">
      <c r="A143" s="302" t="s">
        <v>4</v>
      </c>
      <c r="B143" s="302" t="s">
        <v>5</v>
      </c>
      <c r="C143" s="302" t="s">
        <v>6</v>
      </c>
      <c r="D143" s="299" t="s">
        <v>37</v>
      </c>
      <c r="E143" s="300"/>
      <c r="F143" s="300"/>
      <c r="G143" s="300"/>
      <c r="H143" s="300"/>
      <c r="I143" s="301"/>
      <c r="J143" s="104"/>
      <c r="K143" s="104"/>
    </row>
    <row r="144" spans="1:11" ht="15.6" x14ac:dyDescent="0.3">
      <c r="A144" s="303"/>
      <c r="B144" s="303"/>
      <c r="C144" s="303"/>
      <c r="D144" s="299" t="s">
        <v>93</v>
      </c>
      <c r="E144" s="300"/>
      <c r="F144" s="300"/>
      <c r="G144" s="300"/>
      <c r="H144" s="300"/>
      <c r="I144" s="301"/>
      <c r="J144" s="104"/>
      <c r="K144" s="104"/>
    </row>
    <row r="145" spans="1:24" ht="15.6" x14ac:dyDescent="0.3">
      <c r="A145" s="304"/>
      <c r="B145" s="304"/>
      <c r="C145" s="304"/>
      <c r="D145" s="85" t="s">
        <v>28</v>
      </c>
      <c r="E145" s="85" t="s">
        <v>8</v>
      </c>
      <c r="F145" s="85" t="s">
        <v>29</v>
      </c>
      <c r="G145" s="85" t="s">
        <v>8</v>
      </c>
      <c r="H145" s="85" t="s">
        <v>30</v>
      </c>
      <c r="I145" s="85" t="s">
        <v>8</v>
      </c>
      <c r="J145" s="104"/>
      <c r="K145" s="104"/>
    </row>
    <row r="146" spans="1:24" ht="15.6" x14ac:dyDescent="0.3">
      <c r="A146" s="81">
        <v>1</v>
      </c>
      <c r="B146" s="81" t="s">
        <v>102</v>
      </c>
      <c r="C146" s="73">
        <v>29</v>
      </c>
      <c r="D146" s="81">
        <v>25</v>
      </c>
      <c r="E146" s="171">
        <f t="shared" ref="E146:E152" si="36">SUM(D146/C146*100)</f>
        <v>86.206896551724128</v>
      </c>
      <c r="F146" s="81">
        <v>4</v>
      </c>
      <c r="G146" s="171">
        <f t="shared" ref="G146:G152" si="37">SUM(F146/C146*100)</f>
        <v>13.793103448275861</v>
      </c>
      <c r="H146" s="81">
        <v>0</v>
      </c>
      <c r="I146" s="102">
        <f t="shared" ref="I146:I151" si="38">SUM(H146/C146*100)</f>
        <v>0</v>
      </c>
      <c r="J146" s="104"/>
      <c r="K146" s="104"/>
    </row>
    <row r="147" spans="1:24" ht="15.6" x14ac:dyDescent="0.3">
      <c r="A147" s="81">
        <v>2</v>
      </c>
      <c r="B147" s="81" t="s">
        <v>103</v>
      </c>
      <c r="C147" s="74">
        <v>28</v>
      </c>
      <c r="D147" s="158">
        <v>17</v>
      </c>
      <c r="E147" s="171">
        <f t="shared" si="36"/>
        <v>60.714285714285708</v>
      </c>
      <c r="F147" s="158">
        <v>11</v>
      </c>
      <c r="G147" s="171">
        <f t="shared" si="37"/>
        <v>39.285714285714285</v>
      </c>
      <c r="H147" s="158"/>
      <c r="I147" s="102">
        <f t="shared" si="38"/>
        <v>0</v>
      </c>
      <c r="J147" s="104"/>
      <c r="K147" s="104"/>
    </row>
    <row r="148" spans="1:24" ht="15.6" x14ac:dyDescent="0.3">
      <c r="A148" s="81">
        <v>3</v>
      </c>
      <c r="B148" s="81" t="s">
        <v>104</v>
      </c>
      <c r="C148" s="74">
        <v>27</v>
      </c>
      <c r="D148" s="158">
        <v>18</v>
      </c>
      <c r="E148" s="171">
        <f t="shared" si="36"/>
        <v>66.666666666666657</v>
      </c>
      <c r="F148" s="158">
        <v>9</v>
      </c>
      <c r="G148" s="171">
        <f t="shared" si="37"/>
        <v>33.333333333333329</v>
      </c>
      <c r="H148" s="158"/>
      <c r="I148" s="102">
        <f t="shared" si="38"/>
        <v>0</v>
      </c>
      <c r="J148" s="104"/>
      <c r="K148" s="104"/>
    </row>
    <row r="149" spans="1:24" ht="15.6" x14ac:dyDescent="0.3">
      <c r="A149" s="81">
        <v>4</v>
      </c>
      <c r="B149" s="81" t="s">
        <v>105</v>
      </c>
      <c r="C149" s="74">
        <v>26</v>
      </c>
      <c r="D149" s="158">
        <v>18</v>
      </c>
      <c r="E149" s="171">
        <f t="shared" si="36"/>
        <v>69.230769230769226</v>
      </c>
      <c r="F149" s="158">
        <v>8</v>
      </c>
      <c r="G149" s="171">
        <f t="shared" si="37"/>
        <v>30.76923076923077</v>
      </c>
      <c r="H149" s="158"/>
      <c r="I149" s="102">
        <f t="shared" si="38"/>
        <v>0</v>
      </c>
      <c r="J149" s="104"/>
      <c r="K149" s="104"/>
    </row>
    <row r="150" spans="1:24" ht="15.6" x14ac:dyDescent="0.3">
      <c r="A150" s="81">
        <v>5</v>
      </c>
      <c r="B150" s="81" t="s">
        <v>106</v>
      </c>
      <c r="C150" s="74">
        <v>26</v>
      </c>
      <c r="D150" s="158">
        <v>22</v>
      </c>
      <c r="E150" s="171">
        <f t="shared" si="36"/>
        <v>84.615384615384613</v>
      </c>
      <c r="F150" s="158">
        <v>4</v>
      </c>
      <c r="G150" s="171">
        <f t="shared" si="37"/>
        <v>15.384615384615385</v>
      </c>
      <c r="H150" s="158"/>
      <c r="I150" s="102">
        <f t="shared" si="38"/>
        <v>0</v>
      </c>
      <c r="J150" s="104"/>
      <c r="K150" s="104"/>
    </row>
    <row r="151" spans="1:24" ht="15.6" x14ac:dyDescent="0.3">
      <c r="A151" s="81">
        <v>6</v>
      </c>
      <c r="B151" s="81" t="s">
        <v>107</v>
      </c>
      <c r="C151" s="74">
        <v>27</v>
      </c>
      <c r="D151" s="158">
        <v>19</v>
      </c>
      <c r="E151" s="171">
        <f t="shared" si="36"/>
        <v>70.370370370370367</v>
      </c>
      <c r="F151" s="158">
        <v>8</v>
      </c>
      <c r="G151" s="171">
        <f t="shared" si="37"/>
        <v>29.629629629629626</v>
      </c>
      <c r="H151" s="158"/>
      <c r="I151" s="102">
        <f t="shared" si="38"/>
        <v>0</v>
      </c>
      <c r="J151" s="104"/>
      <c r="K151" s="104"/>
    </row>
    <row r="152" spans="1:24" ht="15.6" x14ac:dyDescent="0.3">
      <c r="A152" s="299" t="s">
        <v>56</v>
      </c>
      <c r="B152" s="305"/>
      <c r="C152" s="75">
        <v>163</v>
      </c>
      <c r="D152" s="85">
        <v>119</v>
      </c>
      <c r="E152" s="171">
        <f t="shared" si="36"/>
        <v>73.00613496932516</v>
      </c>
      <c r="F152" s="110">
        <v>44</v>
      </c>
      <c r="G152" s="171">
        <f t="shared" si="37"/>
        <v>26.993865030674847</v>
      </c>
      <c r="H152" s="110"/>
      <c r="I152" s="162"/>
      <c r="J152" s="104"/>
      <c r="K152" s="104"/>
    </row>
    <row r="153" spans="1:24" ht="15.6" x14ac:dyDescent="0.3">
      <c r="A153" s="316" t="s">
        <v>44</v>
      </c>
      <c r="B153" s="316"/>
      <c r="C153" s="316"/>
      <c r="D153" s="104"/>
      <c r="E153" s="104"/>
      <c r="F153" s="104"/>
      <c r="G153" s="104"/>
      <c r="H153" s="104"/>
      <c r="I153" s="104"/>
      <c r="J153" s="104"/>
      <c r="K153" s="104"/>
    </row>
    <row r="154" spans="1:24" ht="15.6" x14ac:dyDescent="0.3">
      <c r="A154" s="104"/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</row>
    <row r="155" spans="1:24" s="182" customFormat="1" ht="15.6" x14ac:dyDescent="0.25">
      <c r="A155" s="302" t="s">
        <v>4</v>
      </c>
      <c r="B155" s="302" t="s">
        <v>5</v>
      </c>
      <c r="C155" s="302" t="s">
        <v>6</v>
      </c>
      <c r="D155" s="308" t="s">
        <v>7</v>
      </c>
      <c r="E155" s="309"/>
      <c r="F155" s="309"/>
      <c r="G155" s="309"/>
      <c r="H155" s="309"/>
      <c r="I155" s="310"/>
      <c r="J155" s="173"/>
      <c r="K155" s="173"/>
      <c r="L155" s="173"/>
      <c r="M155" s="173"/>
      <c r="N155" s="173"/>
      <c r="O155" s="173"/>
      <c r="P155" s="173"/>
      <c r="Q155" s="173"/>
      <c r="R155" s="173"/>
      <c r="S155" s="173"/>
      <c r="T155" s="173"/>
      <c r="U155" s="173"/>
      <c r="V155" s="173"/>
      <c r="W155" s="173"/>
      <c r="X155" s="173"/>
    </row>
    <row r="156" spans="1:24" s="182" customFormat="1" ht="15.6" x14ac:dyDescent="0.25">
      <c r="A156" s="311"/>
      <c r="B156" s="311"/>
      <c r="C156" s="311"/>
      <c r="D156" s="112" t="s">
        <v>28</v>
      </c>
      <c r="E156" s="112" t="s">
        <v>8</v>
      </c>
      <c r="F156" s="112" t="s">
        <v>45</v>
      </c>
      <c r="G156" s="112" t="s">
        <v>8</v>
      </c>
      <c r="H156" s="112" t="s">
        <v>30</v>
      </c>
      <c r="I156" s="112" t="s">
        <v>8</v>
      </c>
      <c r="J156" s="173"/>
      <c r="K156" s="173"/>
      <c r="L156" s="173"/>
      <c r="M156" s="173"/>
      <c r="N156" s="173"/>
      <c r="O156" s="173"/>
      <c r="P156" s="173"/>
      <c r="Q156" s="173"/>
      <c r="R156" s="173"/>
      <c r="S156" s="173"/>
      <c r="T156" s="173"/>
      <c r="U156" s="173"/>
      <c r="V156" s="173"/>
      <c r="W156" s="173"/>
      <c r="X156" s="173"/>
    </row>
    <row r="157" spans="1:24" ht="15.6" x14ac:dyDescent="0.3">
      <c r="A157" s="81">
        <v>1</v>
      </c>
      <c r="B157" s="81" t="s">
        <v>102</v>
      </c>
      <c r="C157" s="73">
        <v>29</v>
      </c>
      <c r="D157" s="81">
        <v>15</v>
      </c>
      <c r="E157" s="176">
        <f t="shared" ref="E157:E163" si="39">SUM(D157/C157*100)</f>
        <v>51.724137931034484</v>
      </c>
      <c r="F157" s="160">
        <v>14</v>
      </c>
      <c r="G157" s="176">
        <f t="shared" ref="G157:G163" si="40">SUM(F157/C157*100)</f>
        <v>48.275862068965516</v>
      </c>
      <c r="H157" s="160">
        <v>0</v>
      </c>
      <c r="I157" s="161">
        <f t="shared" ref="I157:I163" si="41">SUM(H157/C157*100)</f>
        <v>0</v>
      </c>
      <c r="J157" s="104"/>
      <c r="K157" s="104"/>
    </row>
    <row r="158" spans="1:24" ht="15.6" x14ac:dyDescent="0.3">
      <c r="A158" s="81">
        <v>2</v>
      </c>
      <c r="B158" s="81" t="s">
        <v>103</v>
      </c>
      <c r="C158" s="74">
        <v>28</v>
      </c>
      <c r="D158" s="158">
        <v>10</v>
      </c>
      <c r="E158" s="176">
        <f t="shared" si="39"/>
        <v>35.714285714285715</v>
      </c>
      <c r="F158" s="158">
        <v>15</v>
      </c>
      <c r="G158" s="176">
        <f t="shared" si="40"/>
        <v>53.571428571428569</v>
      </c>
      <c r="H158" s="158">
        <v>3</v>
      </c>
      <c r="I158" s="176">
        <f t="shared" si="41"/>
        <v>10.714285714285714</v>
      </c>
      <c r="J158" s="104"/>
      <c r="K158" s="104"/>
    </row>
    <row r="159" spans="1:24" ht="15.6" x14ac:dyDescent="0.3">
      <c r="A159" s="81">
        <v>3</v>
      </c>
      <c r="B159" s="81" t="s">
        <v>104</v>
      </c>
      <c r="C159" s="74">
        <v>27</v>
      </c>
      <c r="D159" s="158">
        <v>18</v>
      </c>
      <c r="E159" s="176">
        <f t="shared" si="39"/>
        <v>66.666666666666657</v>
      </c>
      <c r="F159" s="158">
        <v>8</v>
      </c>
      <c r="G159" s="176">
        <f t="shared" si="40"/>
        <v>29.629629629629626</v>
      </c>
      <c r="H159" s="158">
        <v>1</v>
      </c>
      <c r="I159" s="176">
        <f t="shared" si="41"/>
        <v>3.7037037037037033</v>
      </c>
      <c r="J159" s="104"/>
      <c r="K159" s="104"/>
    </row>
    <row r="160" spans="1:24" ht="15.6" x14ac:dyDescent="0.3">
      <c r="A160" s="81">
        <v>4</v>
      </c>
      <c r="B160" s="81" t="s">
        <v>105</v>
      </c>
      <c r="C160" s="74">
        <v>26</v>
      </c>
      <c r="D160" s="158">
        <v>8</v>
      </c>
      <c r="E160" s="176">
        <f t="shared" si="39"/>
        <v>30.76923076923077</v>
      </c>
      <c r="F160" s="158">
        <v>16</v>
      </c>
      <c r="G160" s="176">
        <f t="shared" si="40"/>
        <v>61.53846153846154</v>
      </c>
      <c r="H160" s="158">
        <v>2</v>
      </c>
      <c r="I160" s="176">
        <f t="shared" si="41"/>
        <v>7.6923076923076925</v>
      </c>
      <c r="J160" s="104"/>
      <c r="K160" s="104"/>
    </row>
    <row r="161" spans="1:24" ht="15.6" x14ac:dyDescent="0.3">
      <c r="A161" s="81">
        <v>5</v>
      </c>
      <c r="B161" s="81" t="s">
        <v>106</v>
      </c>
      <c r="C161" s="74">
        <v>26</v>
      </c>
      <c r="D161" s="158">
        <v>14</v>
      </c>
      <c r="E161" s="176">
        <f t="shared" si="39"/>
        <v>53.846153846153847</v>
      </c>
      <c r="F161" s="158">
        <v>8</v>
      </c>
      <c r="G161" s="176">
        <f t="shared" si="40"/>
        <v>30.76923076923077</v>
      </c>
      <c r="H161" s="158">
        <v>4</v>
      </c>
      <c r="I161" s="176">
        <f t="shared" si="41"/>
        <v>15.384615384615385</v>
      </c>
      <c r="J161" s="104"/>
      <c r="K161" s="104"/>
    </row>
    <row r="162" spans="1:24" ht="15.6" x14ac:dyDescent="0.3">
      <c r="A162" s="81">
        <v>6</v>
      </c>
      <c r="B162" s="81" t="s">
        <v>107</v>
      </c>
      <c r="C162" s="74">
        <v>27</v>
      </c>
      <c r="D162" s="158">
        <v>9</v>
      </c>
      <c r="E162" s="176">
        <f t="shared" si="39"/>
        <v>33.333333333333329</v>
      </c>
      <c r="F162" s="158">
        <v>15</v>
      </c>
      <c r="G162" s="176">
        <f t="shared" si="40"/>
        <v>55.555555555555557</v>
      </c>
      <c r="H162" s="158">
        <v>3</v>
      </c>
      <c r="I162" s="176">
        <f t="shared" si="41"/>
        <v>11.111111111111111</v>
      </c>
      <c r="J162" s="104"/>
      <c r="K162" s="104"/>
    </row>
    <row r="163" spans="1:24" ht="15.6" x14ac:dyDescent="0.3">
      <c r="A163" s="299" t="s">
        <v>56</v>
      </c>
      <c r="B163" s="305"/>
      <c r="C163" s="75">
        <v>163</v>
      </c>
      <c r="D163" s="166">
        <v>74</v>
      </c>
      <c r="E163" s="176">
        <f t="shared" si="39"/>
        <v>45.398773006134967</v>
      </c>
      <c r="F163" s="167">
        <v>76</v>
      </c>
      <c r="G163" s="176">
        <f t="shared" si="40"/>
        <v>46.625766871165638</v>
      </c>
      <c r="H163" s="167">
        <v>13</v>
      </c>
      <c r="I163" s="176">
        <f t="shared" si="41"/>
        <v>7.9754601226993866</v>
      </c>
      <c r="J163" s="106"/>
      <c r="K163" s="106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</row>
    <row r="164" spans="1:24" ht="15.6" x14ac:dyDescent="0.3">
      <c r="A164" s="104"/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</row>
    <row r="165" spans="1:24" s="108" customFormat="1" ht="15.6" x14ac:dyDescent="0.25">
      <c r="A165" s="302" t="s">
        <v>4</v>
      </c>
      <c r="B165" s="302" t="s">
        <v>5</v>
      </c>
      <c r="C165" s="302" t="s">
        <v>6</v>
      </c>
      <c r="D165" s="308" t="s">
        <v>23</v>
      </c>
      <c r="E165" s="309"/>
      <c r="F165" s="309"/>
      <c r="G165" s="309"/>
      <c r="H165" s="309"/>
      <c r="I165" s="310"/>
      <c r="J165" s="111"/>
      <c r="K165" s="111"/>
    </row>
    <row r="166" spans="1:24" s="108" customFormat="1" ht="15.6" x14ac:dyDescent="0.25">
      <c r="A166" s="311"/>
      <c r="B166" s="311"/>
      <c r="C166" s="311"/>
      <c r="D166" s="112" t="s">
        <v>28</v>
      </c>
      <c r="E166" s="112" t="s">
        <v>8</v>
      </c>
      <c r="F166" s="112" t="s">
        <v>45</v>
      </c>
      <c r="G166" s="112" t="s">
        <v>8</v>
      </c>
      <c r="H166" s="112" t="s">
        <v>30</v>
      </c>
      <c r="I166" s="112" t="s">
        <v>8</v>
      </c>
      <c r="J166" s="111"/>
      <c r="K166" s="111"/>
    </row>
    <row r="167" spans="1:24" ht="15.6" x14ac:dyDescent="0.3">
      <c r="A167" s="81">
        <v>1</v>
      </c>
      <c r="B167" s="81" t="s">
        <v>102</v>
      </c>
      <c r="C167" s="73">
        <v>29</v>
      </c>
      <c r="D167" s="81">
        <v>15</v>
      </c>
      <c r="E167" s="176">
        <f t="shared" ref="E167:E173" si="42">SUM(D167/C167*100)</f>
        <v>51.724137931034484</v>
      </c>
      <c r="F167" s="160">
        <v>14</v>
      </c>
      <c r="G167" s="176">
        <f t="shared" ref="G167:G173" si="43">SUM(F167/C167*100)</f>
        <v>48.275862068965516</v>
      </c>
      <c r="H167" s="160">
        <v>0</v>
      </c>
      <c r="I167" s="161">
        <f t="shared" ref="I167:I173" si="44">SUM(H167/C167*100)</f>
        <v>0</v>
      </c>
      <c r="J167" s="104"/>
      <c r="K167" s="104"/>
    </row>
    <row r="168" spans="1:24" ht="15.6" x14ac:dyDescent="0.3">
      <c r="A168" s="81">
        <v>2</v>
      </c>
      <c r="B168" s="81" t="s">
        <v>103</v>
      </c>
      <c r="C168" s="74">
        <v>28</v>
      </c>
      <c r="D168" s="158">
        <v>10</v>
      </c>
      <c r="E168" s="176">
        <f t="shared" si="42"/>
        <v>35.714285714285715</v>
      </c>
      <c r="F168" s="158">
        <v>18</v>
      </c>
      <c r="G168" s="176">
        <f t="shared" si="43"/>
        <v>64.285714285714292</v>
      </c>
      <c r="H168" s="158"/>
      <c r="I168" s="161">
        <f t="shared" si="44"/>
        <v>0</v>
      </c>
      <c r="J168" s="104"/>
      <c r="K168" s="104"/>
    </row>
    <row r="169" spans="1:24" ht="15.6" x14ac:dyDescent="0.3">
      <c r="A169" s="81">
        <v>3</v>
      </c>
      <c r="B169" s="81" t="s">
        <v>104</v>
      </c>
      <c r="C169" s="74">
        <v>27</v>
      </c>
      <c r="D169" s="158">
        <v>16</v>
      </c>
      <c r="E169" s="176">
        <f t="shared" si="42"/>
        <v>59.259259259259252</v>
      </c>
      <c r="F169" s="158">
        <v>10</v>
      </c>
      <c r="G169" s="176">
        <f t="shared" si="43"/>
        <v>37.037037037037038</v>
      </c>
      <c r="H169" s="158">
        <v>1</v>
      </c>
      <c r="I169" s="176">
        <f t="shared" si="44"/>
        <v>3.7037037037037033</v>
      </c>
      <c r="J169" s="104"/>
      <c r="K169" s="104"/>
    </row>
    <row r="170" spans="1:24" ht="15.6" x14ac:dyDescent="0.3">
      <c r="A170" s="81">
        <v>4</v>
      </c>
      <c r="B170" s="81" t="s">
        <v>105</v>
      </c>
      <c r="C170" s="74">
        <v>26</v>
      </c>
      <c r="D170" s="158">
        <v>8</v>
      </c>
      <c r="E170" s="176">
        <f t="shared" si="42"/>
        <v>30.76923076923077</v>
      </c>
      <c r="F170" s="158">
        <v>16</v>
      </c>
      <c r="G170" s="176">
        <f t="shared" si="43"/>
        <v>61.53846153846154</v>
      </c>
      <c r="H170" s="158">
        <v>2</v>
      </c>
      <c r="I170" s="176">
        <f t="shared" si="44"/>
        <v>7.6923076923076925</v>
      </c>
      <c r="J170" s="104"/>
      <c r="K170" s="104"/>
    </row>
    <row r="171" spans="1:24" ht="15.6" x14ac:dyDescent="0.3">
      <c r="A171" s="81">
        <v>5</v>
      </c>
      <c r="B171" s="81" t="s">
        <v>106</v>
      </c>
      <c r="C171" s="74">
        <v>26</v>
      </c>
      <c r="D171" s="158">
        <v>10</v>
      </c>
      <c r="E171" s="176">
        <f t="shared" si="42"/>
        <v>38.461538461538467</v>
      </c>
      <c r="F171" s="158">
        <v>12</v>
      </c>
      <c r="G171" s="176">
        <f t="shared" si="43"/>
        <v>46.153846153846153</v>
      </c>
      <c r="H171" s="158">
        <v>4</v>
      </c>
      <c r="I171" s="176">
        <f t="shared" si="44"/>
        <v>15.384615384615385</v>
      </c>
      <c r="J171" s="104"/>
      <c r="K171" s="104"/>
    </row>
    <row r="172" spans="1:24" ht="15.6" x14ac:dyDescent="0.3">
      <c r="A172" s="81">
        <v>6</v>
      </c>
      <c r="B172" s="81" t="s">
        <v>107</v>
      </c>
      <c r="C172" s="74">
        <v>27</v>
      </c>
      <c r="D172" s="158">
        <v>10</v>
      </c>
      <c r="E172" s="176">
        <f t="shared" si="42"/>
        <v>37.037037037037038</v>
      </c>
      <c r="F172" s="158">
        <v>13</v>
      </c>
      <c r="G172" s="176">
        <f t="shared" si="43"/>
        <v>48.148148148148145</v>
      </c>
      <c r="H172" s="158">
        <v>4</v>
      </c>
      <c r="I172" s="176">
        <f t="shared" si="44"/>
        <v>14.814814814814813</v>
      </c>
      <c r="J172" s="104"/>
      <c r="K172" s="104"/>
    </row>
    <row r="173" spans="1:24" ht="15.6" x14ac:dyDescent="0.3">
      <c r="A173" s="299" t="s">
        <v>56</v>
      </c>
      <c r="B173" s="305"/>
      <c r="C173" s="75">
        <v>163</v>
      </c>
      <c r="D173" s="166">
        <v>69</v>
      </c>
      <c r="E173" s="176">
        <f t="shared" si="42"/>
        <v>42.331288343558285</v>
      </c>
      <c r="F173" s="167">
        <v>83</v>
      </c>
      <c r="G173" s="176">
        <f t="shared" si="43"/>
        <v>50.920245398772998</v>
      </c>
      <c r="H173" s="167">
        <v>11</v>
      </c>
      <c r="I173" s="176">
        <f t="shared" si="44"/>
        <v>6.7484662576687118</v>
      </c>
      <c r="J173" s="104"/>
      <c r="K173" s="104"/>
    </row>
    <row r="174" spans="1:24" ht="15.6" x14ac:dyDescent="0.3">
      <c r="A174" s="104"/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</row>
    <row r="175" spans="1:24" s="108" customFormat="1" ht="15.6" x14ac:dyDescent="0.25">
      <c r="A175" s="302" t="s">
        <v>4</v>
      </c>
      <c r="B175" s="302" t="s">
        <v>5</v>
      </c>
      <c r="C175" s="302" t="s">
        <v>6</v>
      </c>
      <c r="D175" s="308" t="s">
        <v>94</v>
      </c>
      <c r="E175" s="309"/>
      <c r="F175" s="309"/>
      <c r="G175" s="309"/>
      <c r="H175" s="309"/>
      <c r="I175" s="310"/>
      <c r="J175" s="111"/>
      <c r="K175" s="111"/>
    </row>
    <row r="176" spans="1:24" s="108" customFormat="1" ht="15.6" x14ac:dyDescent="0.25">
      <c r="A176" s="311"/>
      <c r="B176" s="311"/>
      <c r="C176" s="311"/>
      <c r="D176" s="112" t="s">
        <v>28</v>
      </c>
      <c r="E176" s="112" t="s">
        <v>8</v>
      </c>
      <c r="F176" s="112" t="s">
        <v>45</v>
      </c>
      <c r="G176" s="112" t="s">
        <v>8</v>
      </c>
      <c r="H176" s="112" t="s">
        <v>30</v>
      </c>
      <c r="I176" s="112" t="s">
        <v>8</v>
      </c>
      <c r="J176" s="111"/>
      <c r="K176" s="111"/>
    </row>
    <row r="177" spans="1:11" ht="15.6" x14ac:dyDescent="0.3">
      <c r="A177" s="81">
        <v>1</v>
      </c>
      <c r="B177" s="81" t="s">
        <v>102</v>
      </c>
      <c r="C177" s="73">
        <v>29</v>
      </c>
      <c r="D177" s="81">
        <v>18</v>
      </c>
      <c r="E177" s="171">
        <f t="shared" ref="E177:E183" si="45">SUM(D177/C177*100)</f>
        <v>62.068965517241381</v>
      </c>
      <c r="F177" s="81">
        <v>11</v>
      </c>
      <c r="G177" s="183">
        <f t="shared" ref="G177:G183" si="46">SUM(F177/C177*100)</f>
        <v>37.931034482758619</v>
      </c>
      <c r="H177" s="81">
        <v>0</v>
      </c>
      <c r="I177" s="81">
        <f t="shared" ref="I177:I182" si="47">SUM(H177/C177*100)</f>
        <v>0</v>
      </c>
      <c r="J177" s="104"/>
      <c r="K177" s="104"/>
    </row>
    <row r="178" spans="1:11" ht="15.6" x14ac:dyDescent="0.3">
      <c r="A178" s="81">
        <v>2</v>
      </c>
      <c r="B178" s="81" t="s">
        <v>103</v>
      </c>
      <c r="C178" s="74">
        <v>28</v>
      </c>
      <c r="D178" s="158">
        <v>19</v>
      </c>
      <c r="E178" s="171">
        <f t="shared" si="45"/>
        <v>67.857142857142861</v>
      </c>
      <c r="F178" s="81">
        <v>9</v>
      </c>
      <c r="G178" s="183">
        <f t="shared" si="46"/>
        <v>32.142857142857146</v>
      </c>
      <c r="H178" s="81"/>
      <c r="I178" s="81">
        <f t="shared" si="47"/>
        <v>0</v>
      </c>
      <c r="J178" s="104"/>
      <c r="K178" s="104"/>
    </row>
    <row r="179" spans="1:11" ht="15.6" x14ac:dyDescent="0.3">
      <c r="A179" s="81">
        <v>3</v>
      </c>
      <c r="B179" s="81" t="s">
        <v>104</v>
      </c>
      <c r="C179" s="74">
        <v>27</v>
      </c>
      <c r="D179" s="158">
        <v>20</v>
      </c>
      <c r="E179" s="171">
        <f t="shared" si="45"/>
        <v>74.074074074074076</v>
      </c>
      <c r="F179" s="81">
        <v>7</v>
      </c>
      <c r="G179" s="183">
        <f t="shared" si="46"/>
        <v>25.925925925925924</v>
      </c>
      <c r="H179" s="81"/>
      <c r="I179" s="81">
        <f t="shared" si="47"/>
        <v>0</v>
      </c>
      <c r="J179" s="104"/>
      <c r="K179" s="104"/>
    </row>
    <row r="180" spans="1:11" ht="15.6" x14ac:dyDescent="0.3">
      <c r="A180" s="81">
        <v>4</v>
      </c>
      <c r="B180" s="81" t="s">
        <v>105</v>
      </c>
      <c r="C180" s="74">
        <v>26</v>
      </c>
      <c r="D180" s="158">
        <v>20</v>
      </c>
      <c r="E180" s="171">
        <f t="shared" si="45"/>
        <v>76.923076923076934</v>
      </c>
      <c r="F180" s="81">
        <v>6</v>
      </c>
      <c r="G180" s="183">
        <f t="shared" si="46"/>
        <v>23.076923076923077</v>
      </c>
      <c r="H180" s="81">
        <v>0</v>
      </c>
      <c r="I180" s="81">
        <f t="shared" si="47"/>
        <v>0</v>
      </c>
      <c r="J180" s="104"/>
      <c r="K180" s="104"/>
    </row>
    <row r="181" spans="1:11" ht="15.6" x14ac:dyDescent="0.3">
      <c r="A181" s="81">
        <v>5</v>
      </c>
      <c r="B181" s="81" t="s">
        <v>106</v>
      </c>
      <c r="C181" s="74">
        <v>26</v>
      </c>
      <c r="D181" s="158">
        <v>18</v>
      </c>
      <c r="E181" s="171">
        <f t="shared" si="45"/>
        <v>69.230769230769226</v>
      </c>
      <c r="F181" s="81">
        <v>8</v>
      </c>
      <c r="G181" s="183">
        <f t="shared" si="46"/>
        <v>30.76923076923077</v>
      </c>
      <c r="H181" s="81"/>
      <c r="I181" s="81">
        <f t="shared" si="47"/>
        <v>0</v>
      </c>
      <c r="J181" s="104"/>
      <c r="K181" s="104"/>
    </row>
    <row r="182" spans="1:11" ht="15.6" x14ac:dyDescent="0.3">
      <c r="A182" s="81">
        <v>6</v>
      </c>
      <c r="B182" s="81" t="s">
        <v>107</v>
      </c>
      <c r="C182" s="74">
        <v>27</v>
      </c>
      <c r="D182" s="158">
        <v>18</v>
      </c>
      <c r="E182" s="171">
        <f t="shared" si="45"/>
        <v>66.666666666666657</v>
      </c>
      <c r="F182" s="81">
        <v>9</v>
      </c>
      <c r="G182" s="183">
        <f t="shared" si="46"/>
        <v>33.333333333333329</v>
      </c>
      <c r="H182" s="81"/>
      <c r="I182" s="81">
        <f t="shared" si="47"/>
        <v>0</v>
      </c>
      <c r="J182" s="104"/>
      <c r="K182" s="104"/>
    </row>
    <row r="183" spans="1:11" s="105" customFormat="1" ht="15.6" x14ac:dyDescent="0.3">
      <c r="A183" s="299" t="s">
        <v>56</v>
      </c>
      <c r="B183" s="305"/>
      <c r="C183" s="75">
        <v>163</v>
      </c>
      <c r="D183" s="166">
        <v>113</v>
      </c>
      <c r="E183" s="174">
        <f t="shared" si="45"/>
        <v>69.325153374233125</v>
      </c>
      <c r="F183" s="103">
        <v>50</v>
      </c>
      <c r="G183" s="184">
        <f t="shared" si="46"/>
        <v>30.674846625766872</v>
      </c>
      <c r="H183" s="85"/>
      <c r="I183" s="85"/>
      <c r="J183" s="106"/>
      <c r="K183" s="106"/>
    </row>
    <row r="184" spans="1:11" ht="15.6" x14ac:dyDescent="0.3">
      <c r="A184" s="104"/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</row>
    <row r="185" spans="1:11" s="108" customFormat="1" ht="15.6" x14ac:dyDescent="0.25">
      <c r="A185" s="302" t="s">
        <v>4</v>
      </c>
      <c r="B185" s="302" t="s">
        <v>5</v>
      </c>
      <c r="C185" s="302" t="s">
        <v>6</v>
      </c>
      <c r="D185" s="308" t="s">
        <v>95</v>
      </c>
      <c r="E185" s="309"/>
      <c r="F185" s="309"/>
      <c r="G185" s="309"/>
      <c r="H185" s="309"/>
      <c r="I185" s="310"/>
      <c r="J185" s="111"/>
      <c r="K185" s="111"/>
    </row>
    <row r="186" spans="1:11" s="108" customFormat="1" ht="15.6" x14ac:dyDescent="0.25">
      <c r="A186" s="311"/>
      <c r="B186" s="311"/>
      <c r="C186" s="311"/>
      <c r="D186" s="112" t="s">
        <v>28</v>
      </c>
      <c r="E186" s="112" t="s">
        <v>8</v>
      </c>
      <c r="F186" s="112" t="s">
        <v>45</v>
      </c>
      <c r="G186" s="112" t="s">
        <v>8</v>
      </c>
      <c r="H186" s="112" t="s">
        <v>30</v>
      </c>
      <c r="I186" s="112" t="s">
        <v>8</v>
      </c>
      <c r="J186" s="111"/>
      <c r="K186" s="111"/>
    </row>
    <row r="187" spans="1:11" ht="15.6" x14ac:dyDescent="0.3">
      <c r="A187" s="81">
        <v>1</v>
      </c>
      <c r="B187" s="81" t="s">
        <v>102</v>
      </c>
      <c r="C187" s="73">
        <v>29</v>
      </c>
      <c r="D187" s="102">
        <v>16</v>
      </c>
      <c r="E187" s="176">
        <f t="shared" ref="E187:E193" si="48">SUM(D187/C187*100)</f>
        <v>55.172413793103445</v>
      </c>
      <c r="F187" s="161">
        <v>13</v>
      </c>
      <c r="G187" s="171">
        <f t="shared" ref="G187:G193" si="49">SUM(F187/C187*100)</f>
        <v>44.827586206896555</v>
      </c>
      <c r="H187" s="161">
        <v>0</v>
      </c>
      <c r="I187" s="161">
        <f t="shared" ref="I187:I193" si="50">SUM(H187/C187*100)</f>
        <v>0</v>
      </c>
      <c r="J187" s="104"/>
      <c r="K187" s="104"/>
    </row>
    <row r="188" spans="1:11" ht="15.6" x14ac:dyDescent="0.3">
      <c r="A188" s="81">
        <v>2</v>
      </c>
      <c r="B188" s="81" t="s">
        <v>103</v>
      </c>
      <c r="C188" s="74">
        <v>28</v>
      </c>
      <c r="D188" s="158">
        <v>17</v>
      </c>
      <c r="E188" s="176">
        <f t="shared" si="48"/>
        <v>60.714285714285708</v>
      </c>
      <c r="F188" s="158">
        <v>11</v>
      </c>
      <c r="G188" s="171">
        <f t="shared" si="49"/>
        <v>39.285714285714285</v>
      </c>
      <c r="H188" s="81"/>
      <c r="I188" s="161">
        <f t="shared" si="50"/>
        <v>0</v>
      </c>
      <c r="J188" s="104"/>
      <c r="K188" s="104"/>
    </row>
    <row r="189" spans="1:11" ht="15.6" x14ac:dyDescent="0.3">
      <c r="A189" s="81">
        <v>3</v>
      </c>
      <c r="B189" s="81" t="s">
        <v>104</v>
      </c>
      <c r="C189" s="74">
        <v>27</v>
      </c>
      <c r="D189" s="158">
        <v>20</v>
      </c>
      <c r="E189" s="176">
        <f t="shared" si="48"/>
        <v>74.074074074074076</v>
      </c>
      <c r="F189" s="158">
        <v>7</v>
      </c>
      <c r="G189" s="171">
        <f t="shared" si="49"/>
        <v>25.925925925925924</v>
      </c>
      <c r="H189" s="81"/>
      <c r="I189" s="161">
        <f t="shared" si="50"/>
        <v>0</v>
      </c>
      <c r="J189" s="104"/>
      <c r="K189" s="104"/>
    </row>
    <row r="190" spans="1:11" ht="15.6" x14ac:dyDescent="0.3">
      <c r="A190" s="81">
        <v>4</v>
      </c>
      <c r="B190" s="81" t="s">
        <v>105</v>
      </c>
      <c r="C190" s="74">
        <v>26</v>
      </c>
      <c r="D190" s="158">
        <v>19</v>
      </c>
      <c r="E190" s="176">
        <f t="shared" si="48"/>
        <v>73.076923076923066</v>
      </c>
      <c r="F190" s="158">
        <v>7</v>
      </c>
      <c r="G190" s="171">
        <f t="shared" si="49"/>
        <v>26.923076923076923</v>
      </c>
      <c r="H190" s="81"/>
      <c r="I190" s="161">
        <f t="shared" si="50"/>
        <v>0</v>
      </c>
      <c r="J190" s="104"/>
      <c r="K190" s="104"/>
    </row>
    <row r="191" spans="1:11" ht="15.6" x14ac:dyDescent="0.3">
      <c r="A191" s="81">
        <v>5</v>
      </c>
      <c r="B191" s="81" t="s">
        <v>106</v>
      </c>
      <c r="C191" s="74">
        <v>26</v>
      </c>
      <c r="D191" s="158">
        <v>16</v>
      </c>
      <c r="E191" s="176">
        <f t="shared" si="48"/>
        <v>61.53846153846154</v>
      </c>
      <c r="F191" s="158">
        <v>10</v>
      </c>
      <c r="G191" s="171">
        <f t="shared" si="49"/>
        <v>38.461538461538467</v>
      </c>
      <c r="H191" s="81"/>
      <c r="I191" s="161">
        <f t="shared" si="50"/>
        <v>0</v>
      </c>
      <c r="J191" s="104"/>
      <c r="K191" s="104"/>
    </row>
    <row r="192" spans="1:11" ht="15.6" x14ac:dyDescent="0.3">
      <c r="A192" s="81">
        <v>6</v>
      </c>
      <c r="B192" s="81" t="s">
        <v>107</v>
      </c>
      <c r="C192" s="74">
        <v>27</v>
      </c>
      <c r="D192" s="158">
        <v>14</v>
      </c>
      <c r="E192" s="176">
        <f t="shared" si="48"/>
        <v>51.851851851851848</v>
      </c>
      <c r="F192" s="158">
        <v>13</v>
      </c>
      <c r="G192" s="171">
        <f t="shared" si="49"/>
        <v>48.148148148148145</v>
      </c>
      <c r="H192" s="81"/>
      <c r="I192" s="161">
        <f t="shared" si="50"/>
        <v>0</v>
      </c>
      <c r="J192" s="104"/>
      <c r="K192" s="104"/>
    </row>
    <row r="193" spans="1:11" s="105" customFormat="1" ht="15.6" x14ac:dyDescent="0.3">
      <c r="A193" s="299" t="s">
        <v>56</v>
      </c>
      <c r="B193" s="305"/>
      <c r="C193" s="75">
        <v>163</v>
      </c>
      <c r="D193" s="110">
        <v>102</v>
      </c>
      <c r="E193" s="185">
        <f t="shared" si="48"/>
        <v>62.576687116564422</v>
      </c>
      <c r="F193" s="110">
        <v>61</v>
      </c>
      <c r="G193" s="174">
        <f t="shared" si="49"/>
        <v>37.423312883435585</v>
      </c>
      <c r="H193" s="85"/>
      <c r="I193" s="164">
        <f t="shared" si="50"/>
        <v>0</v>
      </c>
      <c r="J193" s="106"/>
      <c r="K193" s="106"/>
    </row>
    <row r="194" spans="1:11" ht="15.6" x14ac:dyDescent="0.3">
      <c r="A194" s="104"/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</row>
    <row r="195" spans="1:11" ht="15.6" x14ac:dyDescent="0.3">
      <c r="A195" s="104"/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</row>
    <row r="196" spans="1:11" ht="15.6" x14ac:dyDescent="0.3">
      <c r="A196" s="104"/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</row>
    <row r="197" spans="1:11" ht="15.6" x14ac:dyDescent="0.3">
      <c r="A197" s="104"/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</row>
    <row r="198" spans="1:11" ht="15.6" x14ac:dyDescent="0.3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</row>
    <row r="199" spans="1:11" ht="15.6" x14ac:dyDescent="0.3">
      <c r="A199" s="104"/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</row>
    <row r="200" spans="1:11" s="108" customFormat="1" ht="15.6" x14ac:dyDescent="0.25">
      <c r="A200" s="302" t="s">
        <v>4</v>
      </c>
      <c r="B200" s="302" t="s">
        <v>5</v>
      </c>
      <c r="C200" s="302" t="s">
        <v>6</v>
      </c>
      <c r="D200" s="308" t="s">
        <v>51</v>
      </c>
      <c r="E200" s="309"/>
      <c r="F200" s="309"/>
      <c r="G200" s="309"/>
      <c r="H200" s="309"/>
      <c r="I200" s="310"/>
      <c r="J200" s="111"/>
      <c r="K200" s="111"/>
    </row>
    <row r="201" spans="1:11" s="108" customFormat="1" ht="15.6" x14ac:dyDescent="0.25">
      <c r="A201" s="311"/>
      <c r="B201" s="311"/>
      <c r="C201" s="311"/>
      <c r="D201" s="112" t="s">
        <v>28</v>
      </c>
      <c r="E201" s="112" t="s">
        <v>8</v>
      </c>
      <c r="F201" s="112" t="s">
        <v>45</v>
      </c>
      <c r="G201" s="112" t="s">
        <v>8</v>
      </c>
      <c r="H201" s="112" t="s">
        <v>30</v>
      </c>
      <c r="I201" s="112" t="s">
        <v>8</v>
      </c>
      <c r="J201" s="111"/>
      <c r="K201" s="111"/>
    </row>
    <row r="202" spans="1:11" ht="15.6" x14ac:dyDescent="0.3">
      <c r="A202" s="81">
        <v>1</v>
      </c>
      <c r="B202" s="81" t="s">
        <v>102</v>
      </c>
      <c r="C202" s="73">
        <v>29</v>
      </c>
      <c r="D202" s="81">
        <v>18</v>
      </c>
      <c r="E202" s="171">
        <f t="shared" ref="E202:E208" si="51">SUM(D202/C202*100)</f>
        <v>62.068965517241381</v>
      </c>
      <c r="F202" s="81">
        <v>11</v>
      </c>
      <c r="G202" s="186">
        <f t="shared" ref="G202:G208" si="52">SUM(F202/C202*100)</f>
        <v>37.931034482758619</v>
      </c>
      <c r="H202" s="81">
        <v>0</v>
      </c>
      <c r="I202" s="81">
        <f t="shared" ref="I202:I207" si="53">SUM(H202/C202*100)</f>
        <v>0</v>
      </c>
      <c r="J202" s="104"/>
      <c r="K202" s="104"/>
    </row>
    <row r="203" spans="1:11" ht="15.6" x14ac:dyDescent="0.3">
      <c r="A203" s="81">
        <v>2</v>
      </c>
      <c r="B203" s="81" t="s">
        <v>103</v>
      </c>
      <c r="C203" s="74">
        <v>28</v>
      </c>
      <c r="D203" s="158">
        <v>18</v>
      </c>
      <c r="E203" s="171">
        <f t="shared" si="51"/>
        <v>64.285714285714292</v>
      </c>
      <c r="F203" s="158">
        <v>10</v>
      </c>
      <c r="G203" s="186">
        <f t="shared" si="52"/>
        <v>35.714285714285715</v>
      </c>
      <c r="H203" s="81"/>
      <c r="I203" s="81">
        <f t="shared" si="53"/>
        <v>0</v>
      </c>
      <c r="J203" s="104"/>
      <c r="K203" s="104"/>
    </row>
    <row r="204" spans="1:11" ht="15.6" x14ac:dyDescent="0.3">
      <c r="A204" s="81">
        <v>3</v>
      </c>
      <c r="B204" s="81" t="s">
        <v>104</v>
      </c>
      <c r="C204" s="74">
        <v>27</v>
      </c>
      <c r="D204" s="158">
        <v>20</v>
      </c>
      <c r="E204" s="171">
        <f t="shared" si="51"/>
        <v>74.074074074074076</v>
      </c>
      <c r="F204" s="158">
        <v>7</v>
      </c>
      <c r="G204" s="186">
        <f t="shared" si="52"/>
        <v>25.925925925925924</v>
      </c>
      <c r="H204" s="81"/>
      <c r="I204" s="81">
        <f t="shared" si="53"/>
        <v>0</v>
      </c>
      <c r="J204" s="104"/>
      <c r="K204" s="104"/>
    </row>
    <row r="205" spans="1:11" ht="15.6" x14ac:dyDescent="0.3">
      <c r="A205" s="81">
        <v>4</v>
      </c>
      <c r="B205" s="81" t="s">
        <v>105</v>
      </c>
      <c r="C205" s="74">
        <v>26</v>
      </c>
      <c r="D205" s="158">
        <v>20</v>
      </c>
      <c r="E205" s="171">
        <f t="shared" si="51"/>
        <v>76.923076923076934</v>
      </c>
      <c r="F205" s="158">
        <v>6</v>
      </c>
      <c r="G205" s="186">
        <f t="shared" si="52"/>
        <v>23.076923076923077</v>
      </c>
      <c r="H205" s="81"/>
      <c r="I205" s="81">
        <f t="shared" si="53"/>
        <v>0</v>
      </c>
      <c r="J205" s="104"/>
      <c r="K205" s="104"/>
    </row>
    <row r="206" spans="1:11" ht="15.6" x14ac:dyDescent="0.3">
      <c r="A206" s="81">
        <v>5</v>
      </c>
      <c r="B206" s="81" t="s">
        <v>106</v>
      </c>
      <c r="C206" s="74">
        <v>26</v>
      </c>
      <c r="D206" s="158">
        <v>19</v>
      </c>
      <c r="E206" s="171">
        <f t="shared" si="51"/>
        <v>73.076923076923066</v>
      </c>
      <c r="F206" s="158">
        <v>7</v>
      </c>
      <c r="G206" s="186">
        <f t="shared" si="52"/>
        <v>26.923076923076923</v>
      </c>
      <c r="H206" s="81"/>
      <c r="I206" s="81">
        <f t="shared" si="53"/>
        <v>0</v>
      </c>
      <c r="J206" s="104"/>
      <c r="K206" s="104"/>
    </row>
    <row r="207" spans="1:11" ht="15.6" x14ac:dyDescent="0.3">
      <c r="A207" s="81">
        <v>6</v>
      </c>
      <c r="B207" s="81" t="s">
        <v>107</v>
      </c>
      <c r="C207" s="74">
        <v>27</v>
      </c>
      <c r="D207" s="158">
        <v>20</v>
      </c>
      <c r="E207" s="171">
        <f t="shared" si="51"/>
        <v>74.074074074074076</v>
      </c>
      <c r="F207" s="158">
        <v>7</v>
      </c>
      <c r="G207" s="186">
        <f t="shared" si="52"/>
        <v>25.925925925925924</v>
      </c>
      <c r="H207" s="81"/>
      <c r="I207" s="81">
        <f t="shared" si="53"/>
        <v>0</v>
      </c>
      <c r="J207" s="104"/>
      <c r="K207" s="104"/>
    </row>
    <row r="208" spans="1:11" s="105" customFormat="1" ht="15.6" x14ac:dyDescent="0.3">
      <c r="A208" s="299" t="s">
        <v>56</v>
      </c>
      <c r="B208" s="305"/>
      <c r="C208" s="75">
        <v>163</v>
      </c>
      <c r="D208" s="166">
        <v>115</v>
      </c>
      <c r="E208" s="174">
        <f t="shared" si="51"/>
        <v>70.552147239263803</v>
      </c>
      <c r="F208" s="167">
        <v>48</v>
      </c>
      <c r="G208" s="187">
        <f t="shared" si="52"/>
        <v>29.447852760736197</v>
      </c>
      <c r="H208" s="85"/>
      <c r="I208" s="85"/>
      <c r="J208" s="106"/>
      <c r="K208" s="106"/>
    </row>
    <row r="209" spans="1:24" ht="15.6" x14ac:dyDescent="0.3">
      <c r="A209" s="81"/>
      <c r="B209" s="81"/>
      <c r="C209" s="81"/>
      <c r="D209" s="103"/>
      <c r="E209" s="102"/>
      <c r="F209" s="103"/>
      <c r="G209" s="169"/>
      <c r="H209" s="81"/>
      <c r="I209" s="81"/>
      <c r="J209" s="104"/>
      <c r="K209" s="104"/>
    </row>
    <row r="210" spans="1:24" ht="15.6" x14ac:dyDescent="0.3">
      <c r="A210" s="104"/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</row>
    <row r="211" spans="1:24" s="108" customFormat="1" ht="15.6" x14ac:dyDescent="0.25">
      <c r="A211" s="302" t="s">
        <v>4</v>
      </c>
      <c r="B211" s="302" t="s">
        <v>5</v>
      </c>
      <c r="C211" s="302" t="s">
        <v>6</v>
      </c>
      <c r="D211" s="308" t="s">
        <v>7</v>
      </c>
      <c r="E211" s="309"/>
      <c r="F211" s="309"/>
      <c r="G211" s="309"/>
      <c r="H211" s="309"/>
      <c r="I211" s="309"/>
      <c r="J211" s="309"/>
      <c r="K211" s="310"/>
      <c r="L211" s="111"/>
      <c r="M211" s="111"/>
      <c r="N211" s="111"/>
      <c r="O211" s="111"/>
      <c r="P211" s="111"/>
      <c r="Q211" s="111"/>
      <c r="R211" s="111"/>
      <c r="S211" s="111"/>
      <c r="T211" s="111"/>
      <c r="U211" s="111"/>
      <c r="V211" s="111"/>
      <c r="W211" s="111"/>
      <c r="X211" s="111"/>
    </row>
    <row r="212" spans="1:24" s="108" customFormat="1" ht="15.6" x14ac:dyDescent="0.25">
      <c r="A212" s="311"/>
      <c r="B212" s="311"/>
      <c r="C212" s="311"/>
      <c r="D212" s="188">
        <v>45208</v>
      </c>
      <c r="E212" s="112" t="s">
        <v>8</v>
      </c>
      <c r="F212" s="188">
        <v>45145</v>
      </c>
      <c r="G212" s="112" t="s">
        <v>8</v>
      </c>
      <c r="H212" s="188">
        <v>45082</v>
      </c>
      <c r="I212" s="112" t="s">
        <v>8</v>
      </c>
      <c r="J212" s="112" t="s">
        <v>98</v>
      </c>
      <c r="K212" s="112" t="s">
        <v>8</v>
      </c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  <c r="X212" s="111"/>
    </row>
    <row r="213" spans="1:24" ht="15.6" x14ac:dyDescent="0.3">
      <c r="A213" s="81">
        <v>1</v>
      </c>
      <c r="B213" s="81" t="s">
        <v>102</v>
      </c>
      <c r="C213" s="73">
        <v>29</v>
      </c>
      <c r="D213" s="81">
        <v>15</v>
      </c>
      <c r="E213" s="171">
        <f t="shared" ref="E213:E219" si="54">SUM(D213/C213*100)</f>
        <v>51.724137931034484</v>
      </c>
      <c r="F213" s="81">
        <v>13</v>
      </c>
      <c r="G213" s="171">
        <f t="shared" ref="G213:G219" si="55">SUM(F213/C213*100)</f>
        <v>44.827586206896555</v>
      </c>
      <c r="H213" s="81">
        <v>1</v>
      </c>
      <c r="I213" s="171">
        <f t="shared" ref="I213:I219" si="56">SUM(H213/C213*100)</f>
        <v>3.4482758620689653</v>
      </c>
      <c r="J213" s="81">
        <v>0</v>
      </c>
      <c r="K213" s="81">
        <f t="shared" ref="K213:K219" si="57">SUM(J213/C213*100)</f>
        <v>0</v>
      </c>
    </row>
    <row r="214" spans="1:24" ht="15.6" x14ac:dyDescent="0.3">
      <c r="A214" s="81">
        <v>2</v>
      </c>
      <c r="B214" s="81" t="s">
        <v>103</v>
      </c>
      <c r="C214" s="74">
        <v>28</v>
      </c>
      <c r="D214" s="81">
        <v>15</v>
      </c>
      <c r="E214" s="171">
        <f t="shared" si="54"/>
        <v>53.571428571428569</v>
      </c>
      <c r="F214" s="81">
        <v>7</v>
      </c>
      <c r="G214" s="171">
        <f t="shared" si="55"/>
        <v>25</v>
      </c>
      <c r="H214" s="81">
        <v>3</v>
      </c>
      <c r="I214" s="171">
        <f t="shared" si="56"/>
        <v>10.714285714285714</v>
      </c>
      <c r="J214" s="81">
        <v>3</v>
      </c>
      <c r="K214" s="172">
        <f t="shared" si="57"/>
        <v>10.714285714285714</v>
      </c>
    </row>
    <row r="215" spans="1:24" ht="15.6" x14ac:dyDescent="0.3">
      <c r="A215" s="81">
        <v>3</v>
      </c>
      <c r="B215" s="81" t="s">
        <v>104</v>
      </c>
      <c r="C215" s="74">
        <v>27</v>
      </c>
      <c r="D215" s="81">
        <v>21</v>
      </c>
      <c r="E215" s="171">
        <f t="shared" si="54"/>
        <v>77.777777777777786</v>
      </c>
      <c r="F215" s="81">
        <v>4</v>
      </c>
      <c r="G215" s="171">
        <f t="shared" si="55"/>
        <v>14.814814814814813</v>
      </c>
      <c r="H215" s="81">
        <v>1</v>
      </c>
      <c r="I215" s="171">
        <f t="shared" si="56"/>
        <v>3.7037037037037033</v>
      </c>
      <c r="J215" s="81">
        <v>1</v>
      </c>
      <c r="K215" s="172">
        <f t="shared" si="57"/>
        <v>3.7037037037037033</v>
      </c>
    </row>
    <row r="216" spans="1:24" ht="15.6" x14ac:dyDescent="0.3">
      <c r="A216" s="81">
        <v>4</v>
      </c>
      <c r="B216" s="81" t="s">
        <v>105</v>
      </c>
      <c r="C216" s="74">
        <v>26</v>
      </c>
      <c r="D216" s="81">
        <v>8</v>
      </c>
      <c r="E216" s="171">
        <f t="shared" si="54"/>
        <v>30.76923076923077</v>
      </c>
      <c r="F216" s="81">
        <v>14</v>
      </c>
      <c r="G216" s="171">
        <f t="shared" si="55"/>
        <v>53.846153846153847</v>
      </c>
      <c r="H216" s="81">
        <v>2</v>
      </c>
      <c r="I216" s="171">
        <f t="shared" si="56"/>
        <v>7.6923076923076925</v>
      </c>
      <c r="J216" s="81">
        <v>2</v>
      </c>
      <c r="K216" s="172">
        <f t="shared" si="57"/>
        <v>7.6923076923076925</v>
      </c>
    </row>
    <row r="217" spans="1:24" ht="15.6" x14ac:dyDescent="0.3">
      <c r="A217" s="81">
        <v>5</v>
      </c>
      <c r="B217" s="81" t="s">
        <v>106</v>
      </c>
      <c r="C217" s="74">
        <v>26</v>
      </c>
      <c r="D217" s="81">
        <v>14</v>
      </c>
      <c r="E217" s="171">
        <f t="shared" si="54"/>
        <v>53.846153846153847</v>
      </c>
      <c r="F217" s="81">
        <v>7</v>
      </c>
      <c r="G217" s="171">
        <f t="shared" si="55"/>
        <v>26.923076923076923</v>
      </c>
      <c r="H217" s="81">
        <v>1</v>
      </c>
      <c r="I217" s="171">
        <f t="shared" si="56"/>
        <v>3.8461538461538463</v>
      </c>
      <c r="J217" s="81">
        <v>4</v>
      </c>
      <c r="K217" s="172">
        <f t="shared" si="57"/>
        <v>15.384615384615385</v>
      </c>
    </row>
    <row r="218" spans="1:24" ht="15.6" x14ac:dyDescent="0.3">
      <c r="A218" s="81">
        <v>6</v>
      </c>
      <c r="B218" s="81" t="s">
        <v>107</v>
      </c>
      <c r="C218" s="74">
        <v>27</v>
      </c>
      <c r="D218" s="81">
        <v>9</v>
      </c>
      <c r="E218" s="171">
        <f t="shared" si="54"/>
        <v>33.333333333333329</v>
      </c>
      <c r="F218" s="81">
        <v>9</v>
      </c>
      <c r="G218" s="171">
        <f t="shared" si="55"/>
        <v>33.333333333333329</v>
      </c>
      <c r="H218" s="81">
        <v>6</v>
      </c>
      <c r="I218" s="171">
        <f t="shared" si="56"/>
        <v>22.222222222222221</v>
      </c>
      <c r="J218" s="81">
        <v>3</v>
      </c>
      <c r="K218" s="172">
        <f t="shared" si="57"/>
        <v>11.111111111111111</v>
      </c>
    </row>
    <row r="219" spans="1:24" ht="15.6" x14ac:dyDescent="0.3">
      <c r="A219" s="299" t="s">
        <v>56</v>
      </c>
      <c r="B219" s="305"/>
      <c r="C219" s="75">
        <v>163</v>
      </c>
      <c r="D219" s="103">
        <v>82</v>
      </c>
      <c r="E219" s="171">
        <f t="shared" si="54"/>
        <v>50.306748466257666</v>
      </c>
      <c r="F219" s="103">
        <v>54</v>
      </c>
      <c r="G219" s="171">
        <f t="shared" si="55"/>
        <v>33.128834355828218</v>
      </c>
      <c r="H219" s="103">
        <v>14</v>
      </c>
      <c r="I219" s="171">
        <f t="shared" si="56"/>
        <v>8.5889570552147241</v>
      </c>
      <c r="J219" s="85">
        <v>13</v>
      </c>
      <c r="K219" s="172">
        <f t="shared" si="57"/>
        <v>7.9754601226993866</v>
      </c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</row>
    <row r="220" spans="1:24" ht="15.6" x14ac:dyDescent="0.3">
      <c r="A220" s="104"/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</row>
    <row r="221" spans="1:24" s="108" customFormat="1" ht="15.6" x14ac:dyDescent="0.25">
      <c r="A221" s="302" t="s">
        <v>4</v>
      </c>
      <c r="B221" s="302" t="s">
        <v>5</v>
      </c>
      <c r="C221" s="302" t="s">
        <v>6</v>
      </c>
      <c r="D221" s="308" t="s">
        <v>23</v>
      </c>
      <c r="E221" s="309"/>
      <c r="F221" s="309"/>
      <c r="G221" s="309"/>
      <c r="H221" s="309"/>
      <c r="I221" s="309"/>
      <c r="J221" s="309"/>
      <c r="K221" s="310"/>
    </row>
    <row r="222" spans="1:24" s="108" customFormat="1" ht="15.6" x14ac:dyDescent="0.25">
      <c r="A222" s="311"/>
      <c r="B222" s="311"/>
      <c r="C222" s="311"/>
      <c r="D222" s="188">
        <v>45208</v>
      </c>
      <c r="E222" s="112" t="s">
        <v>8</v>
      </c>
      <c r="F222" s="188">
        <v>45145</v>
      </c>
      <c r="G222" s="112" t="s">
        <v>8</v>
      </c>
      <c r="H222" s="188">
        <v>45082</v>
      </c>
      <c r="I222" s="112" t="s">
        <v>8</v>
      </c>
      <c r="J222" s="112" t="s">
        <v>98</v>
      </c>
      <c r="K222" s="112" t="s">
        <v>8</v>
      </c>
    </row>
    <row r="223" spans="1:24" ht="15.6" x14ac:dyDescent="0.3">
      <c r="A223" s="81">
        <v>1</v>
      </c>
      <c r="B223" s="81" t="s">
        <v>102</v>
      </c>
      <c r="C223" s="73">
        <v>29</v>
      </c>
      <c r="D223" s="81">
        <v>15</v>
      </c>
      <c r="E223" s="171">
        <f t="shared" ref="E223:E229" si="58">SUM(D223/C223*100)</f>
        <v>51.724137931034484</v>
      </c>
      <c r="F223" s="81">
        <v>14</v>
      </c>
      <c r="G223" s="171">
        <f t="shared" ref="G223:G229" si="59">SUM(F223/C223*100)</f>
        <v>48.275862068965516</v>
      </c>
      <c r="H223" s="81">
        <v>0</v>
      </c>
      <c r="I223" s="101">
        <v>0</v>
      </c>
      <c r="J223" s="81">
        <v>0</v>
      </c>
      <c r="K223" s="81">
        <f t="shared" ref="K223:K229" si="60">SUM(J223/C223*100)</f>
        <v>0</v>
      </c>
    </row>
    <row r="224" spans="1:24" ht="15.6" x14ac:dyDescent="0.3">
      <c r="A224" s="81">
        <v>2</v>
      </c>
      <c r="B224" s="81" t="s">
        <v>103</v>
      </c>
      <c r="C224" s="74">
        <v>28</v>
      </c>
      <c r="D224" s="81">
        <v>9</v>
      </c>
      <c r="E224" s="171">
        <f t="shared" si="58"/>
        <v>32.142857142857146</v>
      </c>
      <c r="F224" s="81">
        <v>11</v>
      </c>
      <c r="G224" s="171">
        <f t="shared" si="59"/>
        <v>39.285714285714285</v>
      </c>
      <c r="H224" s="81">
        <v>8</v>
      </c>
      <c r="I224" s="101">
        <v>1</v>
      </c>
      <c r="J224" s="81"/>
      <c r="K224" s="81">
        <f t="shared" si="60"/>
        <v>0</v>
      </c>
    </row>
    <row r="225" spans="1:11" ht="15.6" x14ac:dyDescent="0.3">
      <c r="A225" s="81">
        <v>3</v>
      </c>
      <c r="B225" s="81" t="s">
        <v>104</v>
      </c>
      <c r="C225" s="74">
        <v>27</v>
      </c>
      <c r="D225" s="81">
        <v>14</v>
      </c>
      <c r="E225" s="171">
        <f t="shared" si="58"/>
        <v>51.851851851851848</v>
      </c>
      <c r="F225" s="81">
        <v>11</v>
      </c>
      <c r="G225" s="171">
        <f t="shared" si="59"/>
        <v>40.74074074074074</v>
      </c>
      <c r="H225" s="81">
        <v>1</v>
      </c>
      <c r="I225" s="101">
        <v>2</v>
      </c>
      <c r="J225" s="81">
        <v>1</v>
      </c>
      <c r="K225" s="81">
        <f t="shared" si="60"/>
        <v>3.7037037037037033</v>
      </c>
    </row>
    <row r="226" spans="1:11" ht="15.6" x14ac:dyDescent="0.3">
      <c r="A226" s="81">
        <v>4</v>
      </c>
      <c r="B226" s="81" t="s">
        <v>105</v>
      </c>
      <c r="C226" s="74">
        <v>26</v>
      </c>
      <c r="D226" s="81">
        <v>8</v>
      </c>
      <c r="E226" s="171">
        <f t="shared" si="58"/>
        <v>30.76923076923077</v>
      </c>
      <c r="F226" s="81">
        <v>11</v>
      </c>
      <c r="G226" s="171">
        <f t="shared" si="59"/>
        <v>42.307692307692307</v>
      </c>
      <c r="H226" s="81">
        <v>5</v>
      </c>
      <c r="I226" s="101">
        <v>3</v>
      </c>
      <c r="J226" s="81">
        <v>2</v>
      </c>
      <c r="K226" s="81">
        <f t="shared" si="60"/>
        <v>7.6923076923076925</v>
      </c>
    </row>
    <row r="227" spans="1:11" ht="15.6" x14ac:dyDescent="0.3">
      <c r="A227" s="81">
        <v>5</v>
      </c>
      <c r="B227" s="81" t="s">
        <v>106</v>
      </c>
      <c r="C227" s="74">
        <v>26</v>
      </c>
      <c r="D227" s="81">
        <v>10</v>
      </c>
      <c r="E227" s="171">
        <f t="shared" si="58"/>
        <v>38.461538461538467</v>
      </c>
      <c r="F227" s="81">
        <v>10</v>
      </c>
      <c r="G227" s="171">
        <f t="shared" si="59"/>
        <v>38.461538461538467</v>
      </c>
      <c r="H227" s="81">
        <v>2</v>
      </c>
      <c r="I227" s="101">
        <v>4</v>
      </c>
      <c r="J227" s="81">
        <v>4</v>
      </c>
      <c r="K227" s="81">
        <f t="shared" si="60"/>
        <v>15.384615384615385</v>
      </c>
    </row>
    <row r="228" spans="1:11" ht="15.6" x14ac:dyDescent="0.3">
      <c r="A228" s="81">
        <v>6</v>
      </c>
      <c r="B228" s="81" t="s">
        <v>107</v>
      </c>
      <c r="C228" s="74">
        <v>27</v>
      </c>
      <c r="D228" s="81">
        <v>12</v>
      </c>
      <c r="E228" s="171">
        <f t="shared" si="58"/>
        <v>44.444444444444443</v>
      </c>
      <c r="F228" s="81">
        <v>10</v>
      </c>
      <c r="G228" s="171">
        <f t="shared" si="59"/>
        <v>37.037037037037038</v>
      </c>
      <c r="H228" s="81">
        <v>3</v>
      </c>
      <c r="I228" s="101">
        <v>5</v>
      </c>
      <c r="J228" s="81">
        <v>2</v>
      </c>
      <c r="K228" s="81">
        <f t="shared" si="60"/>
        <v>7.4074074074074066</v>
      </c>
    </row>
    <row r="229" spans="1:11" ht="15.6" x14ac:dyDescent="0.3">
      <c r="A229" s="299" t="s">
        <v>56</v>
      </c>
      <c r="B229" s="305"/>
      <c r="C229" s="75">
        <v>163</v>
      </c>
      <c r="D229" s="103">
        <v>68</v>
      </c>
      <c r="E229" s="171">
        <f t="shared" si="58"/>
        <v>41.717791411042946</v>
      </c>
      <c r="F229" s="103">
        <v>67</v>
      </c>
      <c r="G229" s="171">
        <f t="shared" si="59"/>
        <v>41.104294478527606</v>
      </c>
      <c r="H229" s="103">
        <v>19</v>
      </c>
      <c r="I229" s="101">
        <v>6</v>
      </c>
      <c r="J229" s="81">
        <v>9</v>
      </c>
      <c r="K229" s="81">
        <f t="shared" si="60"/>
        <v>5.5214723926380369</v>
      </c>
    </row>
  </sheetData>
  <mergeCells count="118">
    <mergeCell ref="D41:I41"/>
    <mergeCell ref="D42:I42"/>
    <mergeCell ref="D30:I30"/>
    <mergeCell ref="D31:I31"/>
    <mergeCell ref="D63:I63"/>
    <mergeCell ref="D64:I64"/>
    <mergeCell ref="D52:I52"/>
    <mergeCell ref="D53:I53"/>
    <mergeCell ref="A52:A54"/>
    <mergeCell ref="B52:B54"/>
    <mergeCell ref="C52:C54"/>
    <mergeCell ref="C165:C166"/>
    <mergeCell ref="D165:I165"/>
    <mergeCell ref="B175:B176"/>
    <mergeCell ref="C175:C176"/>
    <mergeCell ref="D175:I175"/>
    <mergeCell ref="D211:K211"/>
    <mergeCell ref="D221:K221"/>
    <mergeCell ref="A175:A176"/>
    <mergeCell ref="A185:A186"/>
    <mergeCell ref="B185:B186"/>
    <mergeCell ref="C185:C186"/>
    <mergeCell ref="D185:I185"/>
    <mergeCell ref="A200:A201"/>
    <mergeCell ref="B200:B201"/>
    <mergeCell ref="C200:C201"/>
    <mergeCell ref="D200:I200"/>
    <mergeCell ref="A211:A212"/>
    <mergeCell ref="B211:B212"/>
    <mergeCell ref="C211:C212"/>
    <mergeCell ref="A221:A222"/>
    <mergeCell ref="B221:B222"/>
    <mergeCell ref="C221:C222"/>
    <mergeCell ref="C155:C156"/>
    <mergeCell ref="D155:I155"/>
    <mergeCell ref="D143:I143"/>
    <mergeCell ref="D144:I144"/>
    <mergeCell ref="A155:A156"/>
    <mergeCell ref="B155:B156"/>
    <mergeCell ref="A143:A145"/>
    <mergeCell ref="B143:B145"/>
    <mergeCell ref="C143:C145"/>
    <mergeCell ref="A153:C153"/>
    <mergeCell ref="D111:I111"/>
    <mergeCell ref="D98:I98"/>
    <mergeCell ref="D99:I99"/>
    <mergeCell ref="A98:A100"/>
    <mergeCell ref="B98:B100"/>
    <mergeCell ref="C98:C100"/>
    <mergeCell ref="D132:I132"/>
    <mergeCell ref="D133:I133"/>
    <mergeCell ref="D121:I121"/>
    <mergeCell ref="D122:I122"/>
    <mergeCell ref="A132:A134"/>
    <mergeCell ref="B132:B134"/>
    <mergeCell ref="C132:C134"/>
    <mergeCell ref="D86:I86"/>
    <mergeCell ref="D87:I87"/>
    <mergeCell ref="D75:I75"/>
    <mergeCell ref="D76:I76"/>
    <mergeCell ref="A84:B84"/>
    <mergeCell ref="A86:A88"/>
    <mergeCell ref="B86:B88"/>
    <mergeCell ref="C86:C88"/>
    <mergeCell ref="D110:I110"/>
    <mergeCell ref="A1:C1"/>
    <mergeCell ref="A2:C2"/>
    <mergeCell ref="A4:H4"/>
    <mergeCell ref="A8:A10"/>
    <mergeCell ref="B8:B10"/>
    <mergeCell ref="C8:C10"/>
    <mergeCell ref="A19:A21"/>
    <mergeCell ref="B19:B21"/>
    <mergeCell ref="C19:C21"/>
    <mergeCell ref="A17:B17"/>
    <mergeCell ref="D19:I19"/>
    <mergeCell ref="D20:I20"/>
    <mergeCell ref="D8:I8"/>
    <mergeCell ref="D9:I9"/>
    <mergeCell ref="A28:B28"/>
    <mergeCell ref="A39:B39"/>
    <mergeCell ref="A30:A32"/>
    <mergeCell ref="B30:B32"/>
    <mergeCell ref="C30:C32"/>
    <mergeCell ref="A40:C40"/>
    <mergeCell ref="A41:A43"/>
    <mergeCell ref="B41:B43"/>
    <mergeCell ref="C41:C43"/>
    <mergeCell ref="A50:B50"/>
    <mergeCell ref="A61:B61"/>
    <mergeCell ref="A63:A65"/>
    <mergeCell ref="B63:B65"/>
    <mergeCell ref="C63:C65"/>
    <mergeCell ref="A72:B72"/>
    <mergeCell ref="A75:A77"/>
    <mergeCell ref="B75:B77"/>
    <mergeCell ref="C75:C77"/>
    <mergeCell ref="A95:B95"/>
    <mergeCell ref="A107:B107"/>
    <mergeCell ref="A110:A112"/>
    <mergeCell ref="B110:B112"/>
    <mergeCell ref="C110:C112"/>
    <mergeCell ref="A119:B119"/>
    <mergeCell ref="A121:A123"/>
    <mergeCell ref="B121:B123"/>
    <mergeCell ref="C121:C123"/>
    <mergeCell ref="A229:B229"/>
    <mergeCell ref="A141:B141"/>
    <mergeCell ref="A130:B130"/>
    <mergeCell ref="A152:B152"/>
    <mergeCell ref="A163:B163"/>
    <mergeCell ref="A173:B173"/>
    <mergeCell ref="A183:B183"/>
    <mergeCell ref="A193:B193"/>
    <mergeCell ref="A208:B208"/>
    <mergeCell ref="A219:B219"/>
    <mergeCell ref="A165:A166"/>
    <mergeCell ref="B165:B166"/>
  </mergeCells>
  <pageMargins left="0.7" right="0.7" top="0.75" bottom="0.75" header="0.3" footer="0.3"/>
  <pageSetup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012"/>
  <sheetViews>
    <sheetView zoomScale="130" zoomScaleNormal="130" workbookViewId="0">
      <pane ySplit="10" topLeftCell="A146" activePane="bottomLeft" state="frozen"/>
      <selection pane="bottomLeft" activeCell="K11" sqref="K11"/>
    </sheetView>
  </sheetViews>
  <sheetFormatPr defaultColWidth="12.6640625" defaultRowHeight="15.75" customHeight="1" x14ac:dyDescent="0.25"/>
  <cols>
    <col min="1" max="1" width="7.6640625" style="24" customWidth="1"/>
    <col min="2" max="8" width="13.77734375" style="24" customWidth="1"/>
    <col min="9" max="9" width="8.21875" style="24" customWidth="1"/>
    <col min="10" max="10" width="5.5546875" style="24" customWidth="1"/>
    <col min="11" max="11" width="4.6640625" style="24" customWidth="1"/>
    <col min="12" max="16384" width="12.6640625" style="24"/>
  </cols>
  <sheetData>
    <row r="1" spans="1:12" ht="13.2" x14ac:dyDescent="0.25">
      <c r="A1" s="292" t="s">
        <v>0</v>
      </c>
      <c r="B1" s="292"/>
      <c r="C1" s="292"/>
      <c r="D1" s="38"/>
      <c r="E1" s="38"/>
      <c r="F1" s="38"/>
      <c r="G1" s="38"/>
      <c r="H1" s="38"/>
      <c r="I1" s="38"/>
    </row>
    <row r="2" spans="1:12" ht="13.2" x14ac:dyDescent="0.25">
      <c r="A2" s="293" t="s">
        <v>1</v>
      </c>
      <c r="B2" s="293"/>
      <c r="C2" s="293"/>
      <c r="D2" s="38"/>
      <c r="E2" s="38"/>
      <c r="F2" s="38"/>
      <c r="G2" s="38"/>
      <c r="H2" s="38"/>
      <c r="I2" s="38"/>
    </row>
    <row r="3" spans="1:12" ht="13.2" x14ac:dyDescent="0.25">
      <c r="A3" s="68"/>
      <c r="B3" s="68"/>
      <c r="C3" s="68"/>
      <c r="D3" s="38"/>
      <c r="E3" s="38"/>
      <c r="F3" s="38"/>
      <c r="G3" s="38"/>
      <c r="H3" s="38"/>
      <c r="I3" s="38"/>
    </row>
    <row r="4" spans="1:12" ht="13.2" x14ac:dyDescent="0.25">
      <c r="B4" s="293" t="s">
        <v>2</v>
      </c>
      <c r="C4" s="293"/>
      <c r="D4" s="293"/>
      <c r="E4" s="293"/>
      <c r="F4" s="293"/>
      <c r="G4" s="293"/>
      <c r="H4" s="293"/>
      <c r="I4" s="38"/>
    </row>
    <row r="5" spans="1:12" s="40" customFormat="1" ht="13.2" x14ac:dyDescent="0.25">
      <c r="A5" s="39" t="s">
        <v>25</v>
      </c>
      <c r="C5" s="68"/>
      <c r="D5" s="68"/>
      <c r="E5" s="68"/>
      <c r="F5" s="68"/>
      <c r="G5" s="68"/>
      <c r="H5" s="68"/>
      <c r="I5" s="68"/>
    </row>
    <row r="6" spans="1:12" s="40" customFormat="1" ht="19.8" customHeight="1" x14ac:dyDescent="0.25">
      <c r="A6" s="39" t="s">
        <v>63</v>
      </c>
      <c r="C6" s="68"/>
      <c r="D6" s="68"/>
      <c r="E6" s="68"/>
      <c r="F6" s="68"/>
      <c r="G6" s="68"/>
      <c r="H6" s="68"/>
      <c r="I6" s="68"/>
    </row>
    <row r="7" spans="1:12" s="70" customFormat="1" ht="17.399999999999999" customHeight="1" x14ac:dyDescent="0.25">
      <c r="A7" s="283" t="s">
        <v>4</v>
      </c>
      <c r="B7" s="283" t="s">
        <v>5</v>
      </c>
      <c r="C7" s="283" t="s">
        <v>6</v>
      </c>
      <c r="D7" s="296" t="s">
        <v>26</v>
      </c>
      <c r="E7" s="297"/>
      <c r="F7" s="297"/>
      <c r="G7" s="297"/>
      <c r="H7" s="297"/>
      <c r="I7" s="298"/>
      <c r="J7" s="69"/>
      <c r="K7" s="69"/>
      <c r="L7" s="118"/>
    </row>
    <row r="8" spans="1:12" s="70" customFormat="1" ht="13.2" x14ac:dyDescent="0.25">
      <c r="A8" s="318"/>
      <c r="B8" s="318"/>
      <c r="C8" s="318"/>
      <c r="D8" s="296" t="s">
        <v>64</v>
      </c>
      <c r="E8" s="297"/>
      <c r="F8" s="297"/>
      <c r="G8" s="297"/>
      <c r="H8" s="297"/>
      <c r="I8" s="298"/>
      <c r="J8" s="69"/>
      <c r="K8" s="69"/>
      <c r="L8" s="118"/>
    </row>
    <row r="9" spans="1:12" ht="13.2" x14ac:dyDescent="0.25">
      <c r="A9" s="319"/>
      <c r="B9" s="319"/>
      <c r="C9" s="319"/>
      <c r="D9" s="27" t="s">
        <v>28</v>
      </c>
      <c r="E9" s="27" t="s">
        <v>8</v>
      </c>
      <c r="F9" s="27" t="s">
        <v>29</v>
      </c>
      <c r="G9" s="27" t="s">
        <v>8</v>
      </c>
      <c r="H9" s="27" t="s">
        <v>30</v>
      </c>
      <c r="I9" s="27" t="s">
        <v>8</v>
      </c>
      <c r="J9" s="38"/>
      <c r="K9" s="38"/>
      <c r="L9" s="119"/>
    </row>
    <row r="10" spans="1:12" ht="13.2" x14ac:dyDescent="0.25">
      <c r="A10" s="28">
        <v>1</v>
      </c>
      <c r="B10" s="28" t="s">
        <v>108</v>
      </c>
      <c r="C10" s="120">
        <v>33</v>
      </c>
      <c r="D10" s="120">
        <v>23</v>
      </c>
      <c r="E10" s="121">
        <v>70</v>
      </c>
      <c r="F10" s="121">
        <v>10</v>
      </c>
      <c r="G10" s="121">
        <v>30</v>
      </c>
      <c r="H10" s="121">
        <v>0</v>
      </c>
      <c r="I10" s="121">
        <v>0</v>
      </c>
      <c r="J10" s="38"/>
      <c r="K10" s="38"/>
      <c r="L10" s="119"/>
    </row>
    <row r="11" spans="1:12" ht="13.2" x14ac:dyDescent="0.25">
      <c r="A11" s="122">
        <v>2</v>
      </c>
      <c r="B11" s="122" t="s">
        <v>109</v>
      </c>
      <c r="C11" s="122">
        <v>34</v>
      </c>
      <c r="D11" s="123">
        <v>18</v>
      </c>
      <c r="E11" s="123">
        <v>53</v>
      </c>
      <c r="F11" s="123">
        <v>16</v>
      </c>
      <c r="G11" s="123">
        <v>47</v>
      </c>
      <c r="H11" s="123"/>
      <c r="I11" s="123"/>
      <c r="J11" s="38"/>
      <c r="K11" s="38"/>
      <c r="L11" s="119"/>
    </row>
    <row r="12" spans="1:12" ht="13.2" x14ac:dyDescent="0.25">
      <c r="A12" s="28">
        <v>3</v>
      </c>
      <c r="B12" s="28" t="s">
        <v>110</v>
      </c>
      <c r="C12" s="124">
        <v>31</v>
      </c>
      <c r="D12" s="124">
        <v>20</v>
      </c>
      <c r="E12" s="125">
        <v>64</v>
      </c>
      <c r="F12" s="125">
        <v>11</v>
      </c>
      <c r="G12" s="125">
        <v>36</v>
      </c>
      <c r="H12" s="125">
        <v>0</v>
      </c>
      <c r="I12" s="125">
        <v>0</v>
      </c>
      <c r="J12" s="38"/>
      <c r="K12" s="38"/>
      <c r="L12" s="119"/>
    </row>
    <row r="13" spans="1:12" ht="13.2" x14ac:dyDescent="0.25">
      <c r="A13" s="28">
        <v>4</v>
      </c>
      <c r="B13" s="28" t="s">
        <v>111</v>
      </c>
      <c r="C13" s="124">
        <v>28</v>
      </c>
      <c r="D13" s="124">
        <v>20</v>
      </c>
      <c r="E13" s="125">
        <v>71</v>
      </c>
      <c r="F13" s="125">
        <v>8</v>
      </c>
      <c r="G13" s="125">
        <v>29</v>
      </c>
      <c r="H13" s="125">
        <v>0</v>
      </c>
      <c r="I13" s="125">
        <v>0</v>
      </c>
      <c r="J13" s="38"/>
      <c r="K13" s="38"/>
      <c r="L13" s="119"/>
    </row>
    <row r="14" spans="1:12" ht="13.2" x14ac:dyDescent="0.25">
      <c r="A14" s="28">
        <v>5</v>
      </c>
      <c r="B14" s="28" t="s">
        <v>112</v>
      </c>
      <c r="C14" s="124">
        <v>28</v>
      </c>
      <c r="D14" s="124">
        <v>18</v>
      </c>
      <c r="E14" s="125">
        <v>64</v>
      </c>
      <c r="F14" s="125">
        <v>10</v>
      </c>
      <c r="G14" s="125">
        <v>36</v>
      </c>
      <c r="H14" s="125">
        <v>0</v>
      </c>
      <c r="I14" s="125">
        <v>0</v>
      </c>
      <c r="J14" s="38"/>
      <c r="K14" s="38"/>
      <c r="L14" s="119"/>
    </row>
    <row r="15" spans="1:12" ht="13.2" x14ac:dyDescent="0.25">
      <c r="A15" s="322" t="s">
        <v>56</v>
      </c>
      <c r="B15" s="323"/>
      <c r="C15" s="126">
        <v>154</v>
      </c>
      <c r="D15" s="127">
        <v>99</v>
      </c>
      <c r="E15" s="128">
        <v>64</v>
      </c>
      <c r="F15" s="128">
        <v>55</v>
      </c>
      <c r="G15" s="128">
        <v>36</v>
      </c>
      <c r="H15" s="128"/>
      <c r="I15" s="128"/>
      <c r="J15" s="38"/>
      <c r="K15" s="38"/>
      <c r="L15" s="119"/>
    </row>
    <row r="16" spans="1:12" s="40" customFormat="1" ht="13.2" x14ac:dyDescent="0.25">
      <c r="A16" s="324" t="s">
        <v>4</v>
      </c>
      <c r="B16" s="324" t="s">
        <v>5</v>
      </c>
      <c r="C16" s="324" t="s">
        <v>6</v>
      </c>
      <c r="D16" s="278" t="s">
        <v>26</v>
      </c>
      <c r="E16" s="279"/>
      <c r="F16" s="279"/>
      <c r="G16" s="279"/>
      <c r="H16" s="279"/>
      <c r="I16" s="280"/>
      <c r="J16" s="68"/>
      <c r="K16" s="68"/>
      <c r="L16" s="34"/>
    </row>
    <row r="17" spans="1:12" s="40" customFormat="1" ht="13.2" x14ac:dyDescent="0.25">
      <c r="A17" s="325"/>
      <c r="B17" s="325"/>
      <c r="C17" s="325"/>
      <c r="D17" s="278" t="s">
        <v>71</v>
      </c>
      <c r="E17" s="279"/>
      <c r="F17" s="279"/>
      <c r="G17" s="279"/>
      <c r="H17" s="279"/>
      <c r="I17" s="280"/>
      <c r="J17" s="68"/>
      <c r="K17" s="68"/>
      <c r="L17" s="34"/>
    </row>
    <row r="18" spans="1:12" ht="13.2" x14ac:dyDescent="0.25">
      <c r="A18" s="28"/>
      <c r="B18" s="28"/>
      <c r="C18" s="28"/>
      <c r="D18" s="28" t="s">
        <v>28</v>
      </c>
      <c r="E18" s="28" t="s">
        <v>8</v>
      </c>
      <c r="F18" s="28" t="s">
        <v>29</v>
      </c>
      <c r="G18" s="28" t="s">
        <v>8</v>
      </c>
      <c r="H18" s="28" t="s">
        <v>30</v>
      </c>
      <c r="I18" s="28" t="s">
        <v>8</v>
      </c>
      <c r="J18" s="38"/>
      <c r="K18" s="38"/>
      <c r="L18" s="119"/>
    </row>
    <row r="19" spans="1:12" ht="13.2" x14ac:dyDescent="0.25">
      <c r="A19" s="28">
        <v>1</v>
      </c>
      <c r="B19" s="28" t="s">
        <v>108</v>
      </c>
      <c r="C19" s="120">
        <v>33</v>
      </c>
      <c r="D19" s="129">
        <v>23</v>
      </c>
      <c r="E19" s="120">
        <v>70</v>
      </c>
      <c r="F19" s="129">
        <v>10</v>
      </c>
      <c r="G19" s="120">
        <v>30</v>
      </c>
      <c r="H19" s="121"/>
      <c r="I19" s="121"/>
      <c r="J19" s="38"/>
      <c r="K19" s="38"/>
      <c r="L19" s="119"/>
    </row>
    <row r="20" spans="1:12" ht="13.2" x14ac:dyDescent="0.25">
      <c r="A20" s="28">
        <v>2</v>
      </c>
      <c r="B20" s="28" t="s">
        <v>109</v>
      </c>
      <c r="C20" s="124">
        <v>34</v>
      </c>
      <c r="D20" s="130">
        <v>24</v>
      </c>
      <c r="E20" s="124">
        <v>71</v>
      </c>
      <c r="F20" s="130">
        <v>10</v>
      </c>
      <c r="G20" s="124">
        <v>29</v>
      </c>
      <c r="H20" s="125"/>
      <c r="I20" s="125"/>
      <c r="J20" s="38"/>
      <c r="K20" s="38"/>
      <c r="L20" s="119"/>
    </row>
    <row r="21" spans="1:12" ht="13.2" x14ac:dyDescent="0.25">
      <c r="A21" s="28">
        <v>3</v>
      </c>
      <c r="B21" s="28" t="s">
        <v>110</v>
      </c>
      <c r="C21" s="124">
        <v>31</v>
      </c>
      <c r="D21" s="130">
        <v>24</v>
      </c>
      <c r="E21" s="124">
        <v>77</v>
      </c>
      <c r="F21" s="130">
        <v>7</v>
      </c>
      <c r="G21" s="124">
        <v>23</v>
      </c>
      <c r="H21" s="125"/>
      <c r="I21" s="125"/>
      <c r="J21" s="38"/>
      <c r="K21" s="38"/>
      <c r="L21" s="119"/>
    </row>
    <row r="22" spans="1:12" ht="13.2" x14ac:dyDescent="0.25">
      <c r="A22" s="28">
        <v>4</v>
      </c>
      <c r="B22" s="28" t="s">
        <v>111</v>
      </c>
      <c r="C22" s="124">
        <v>28</v>
      </c>
      <c r="D22" s="130">
        <v>20</v>
      </c>
      <c r="E22" s="124">
        <v>71</v>
      </c>
      <c r="F22" s="130">
        <v>8</v>
      </c>
      <c r="G22" s="124">
        <v>29</v>
      </c>
      <c r="H22" s="125"/>
      <c r="I22" s="125"/>
      <c r="J22" s="38"/>
      <c r="K22" s="38"/>
      <c r="L22" s="119"/>
    </row>
    <row r="23" spans="1:12" ht="13.2" x14ac:dyDescent="0.25">
      <c r="A23" s="28">
        <v>5</v>
      </c>
      <c r="B23" s="28" t="s">
        <v>112</v>
      </c>
      <c r="C23" s="124">
        <v>28</v>
      </c>
      <c r="D23" s="130">
        <v>18</v>
      </c>
      <c r="E23" s="124">
        <v>64</v>
      </c>
      <c r="F23" s="130">
        <v>10</v>
      </c>
      <c r="G23" s="124">
        <v>36</v>
      </c>
      <c r="H23" s="125"/>
      <c r="I23" s="125"/>
      <c r="J23" s="38"/>
      <c r="K23" s="38"/>
      <c r="L23" s="119"/>
    </row>
    <row r="24" spans="1:12" ht="13.2" x14ac:dyDescent="0.25">
      <c r="A24" s="322" t="s">
        <v>56</v>
      </c>
      <c r="B24" s="323"/>
      <c r="C24" s="126">
        <v>154</v>
      </c>
      <c r="D24" s="127">
        <v>109</v>
      </c>
      <c r="E24" s="126">
        <v>71</v>
      </c>
      <c r="F24" s="128">
        <v>45</v>
      </c>
      <c r="G24" s="126">
        <v>29</v>
      </c>
      <c r="H24" s="126"/>
      <c r="I24" s="126"/>
      <c r="J24" s="38"/>
      <c r="K24" s="38"/>
      <c r="L24" s="119"/>
    </row>
    <row r="25" spans="1:12" s="40" customFormat="1" ht="13.2" x14ac:dyDescent="0.25">
      <c r="A25" s="283" t="s">
        <v>4</v>
      </c>
      <c r="B25" s="283" t="s">
        <v>5</v>
      </c>
      <c r="C25" s="283" t="s">
        <v>6</v>
      </c>
      <c r="D25" s="278" t="s">
        <v>26</v>
      </c>
      <c r="E25" s="279"/>
      <c r="F25" s="279"/>
      <c r="G25" s="279"/>
      <c r="H25" s="279"/>
      <c r="I25" s="280"/>
      <c r="J25" s="68"/>
      <c r="K25" s="68"/>
      <c r="L25" s="34"/>
    </row>
    <row r="26" spans="1:12" s="40" customFormat="1" ht="13.2" x14ac:dyDescent="0.25">
      <c r="A26" s="318"/>
      <c r="B26" s="318"/>
      <c r="C26" s="318"/>
      <c r="D26" s="278" t="s">
        <v>73</v>
      </c>
      <c r="E26" s="279"/>
      <c r="F26" s="279"/>
      <c r="G26" s="279"/>
      <c r="H26" s="279"/>
      <c r="I26" s="280"/>
      <c r="J26" s="68"/>
      <c r="K26" s="68"/>
      <c r="L26" s="34"/>
    </row>
    <row r="27" spans="1:12" s="40" customFormat="1" ht="13.2" x14ac:dyDescent="0.25">
      <c r="A27" s="319"/>
      <c r="B27" s="319"/>
      <c r="C27" s="319"/>
      <c r="D27" s="27" t="s">
        <v>28</v>
      </c>
      <c r="E27" s="27" t="s">
        <v>8</v>
      </c>
      <c r="F27" s="27" t="s">
        <v>29</v>
      </c>
      <c r="G27" s="27" t="s">
        <v>8</v>
      </c>
      <c r="H27" s="27" t="s">
        <v>30</v>
      </c>
      <c r="I27" s="27" t="s">
        <v>8</v>
      </c>
      <c r="J27" s="68"/>
      <c r="K27" s="68"/>
      <c r="L27" s="34"/>
    </row>
    <row r="28" spans="1:12" ht="13.2" x14ac:dyDescent="0.25">
      <c r="A28" s="28">
        <v>1</v>
      </c>
      <c r="B28" s="28" t="s">
        <v>108</v>
      </c>
      <c r="C28" s="120">
        <v>33</v>
      </c>
      <c r="D28" s="129">
        <v>23</v>
      </c>
      <c r="E28" s="120">
        <v>70</v>
      </c>
      <c r="F28" s="129">
        <v>10</v>
      </c>
      <c r="G28" s="120">
        <v>30</v>
      </c>
      <c r="H28" s="121"/>
      <c r="I28" s="121"/>
      <c r="J28" s="38"/>
      <c r="K28" s="38"/>
      <c r="L28" s="119"/>
    </row>
    <row r="29" spans="1:12" ht="13.2" x14ac:dyDescent="0.25">
      <c r="A29" s="28">
        <v>2</v>
      </c>
      <c r="B29" s="28" t="s">
        <v>109</v>
      </c>
      <c r="C29" s="124">
        <v>34</v>
      </c>
      <c r="D29" s="130">
        <v>18</v>
      </c>
      <c r="E29" s="124">
        <v>53</v>
      </c>
      <c r="F29" s="130">
        <v>16</v>
      </c>
      <c r="G29" s="124">
        <v>47</v>
      </c>
      <c r="H29" s="125">
        <v>0</v>
      </c>
      <c r="I29" s="125">
        <v>0</v>
      </c>
      <c r="J29" s="38"/>
      <c r="K29" s="38"/>
      <c r="L29" s="119"/>
    </row>
    <row r="30" spans="1:12" ht="13.2" x14ac:dyDescent="0.25">
      <c r="A30" s="28">
        <v>3</v>
      </c>
      <c r="B30" s="28" t="s">
        <v>110</v>
      </c>
      <c r="C30" s="124">
        <v>31</v>
      </c>
      <c r="D30" s="130">
        <v>18</v>
      </c>
      <c r="E30" s="124">
        <v>58</v>
      </c>
      <c r="F30" s="130">
        <v>13</v>
      </c>
      <c r="G30" s="124">
        <v>42</v>
      </c>
      <c r="H30" s="125">
        <v>0</v>
      </c>
      <c r="I30" s="125">
        <v>0</v>
      </c>
      <c r="J30" s="38"/>
      <c r="K30" s="38"/>
      <c r="L30" s="119"/>
    </row>
    <row r="31" spans="1:12" ht="13.2" x14ac:dyDescent="0.25">
      <c r="A31" s="67">
        <v>4</v>
      </c>
      <c r="B31" s="67" t="s">
        <v>111</v>
      </c>
      <c r="C31" s="124">
        <v>28</v>
      </c>
      <c r="D31" s="130">
        <v>21</v>
      </c>
      <c r="E31" s="124">
        <v>75</v>
      </c>
      <c r="F31" s="130">
        <v>7</v>
      </c>
      <c r="G31" s="124">
        <v>25</v>
      </c>
      <c r="H31" s="125">
        <v>0</v>
      </c>
      <c r="I31" s="125">
        <v>0</v>
      </c>
      <c r="J31" s="38"/>
      <c r="K31" s="38"/>
      <c r="L31" s="119"/>
    </row>
    <row r="32" spans="1:12" ht="13.2" x14ac:dyDescent="0.25">
      <c r="A32" s="137">
        <v>5</v>
      </c>
      <c r="B32" s="137" t="s">
        <v>112</v>
      </c>
      <c r="C32" s="125">
        <v>28</v>
      </c>
      <c r="D32" s="130">
        <v>19</v>
      </c>
      <c r="E32" s="124">
        <v>68</v>
      </c>
      <c r="F32" s="130">
        <v>9</v>
      </c>
      <c r="G32" s="124">
        <v>32</v>
      </c>
      <c r="H32" s="125">
        <v>0</v>
      </c>
      <c r="I32" s="125">
        <v>0</v>
      </c>
      <c r="J32" s="38"/>
      <c r="K32" s="38"/>
      <c r="L32" s="119"/>
    </row>
    <row r="33" spans="1:24" s="40" customFormat="1" ht="13.2" x14ac:dyDescent="0.25">
      <c r="A33" s="317" t="s">
        <v>56</v>
      </c>
      <c r="B33" s="317"/>
      <c r="C33" s="126">
        <v>154</v>
      </c>
      <c r="D33" s="127">
        <v>99</v>
      </c>
      <c r="E33" s="126">
        <v>64</v>
      </c>
      <c r="F33" s="128">
        <v>55</v>
      </c>
      <c r="G33" s="126">
        <v>36</v>
      </c>
      <c r="H33" s="126">
        <v>0</v>
      </c>
      <c r="I33" s="126">
        <v>0</v>
      </c>
      <c r="J33" s="68"/>
      <c r="K33" s="68"/>
      <c r="L33" s="34"/>
    </row>
    <row r="34" spans="1:24" s="40" customFormat="1" ht="13.2" x14ac:dyDescent="0.25">
      <c r="A34" s="142"/>
      <c r="B34" s="142"/>
      <c r="C34" s="142"/>
      <c r="D34" s="142"/>
      <c r="E34" s="142"/>
      <c r="F34" s="142"/>
      <c r="G34" s="142"/>
      <c r="H34" s="142"/>
      <c r="I34" s="142"/>
      <c r="J34" s="68"/>
      <c r="K34" s="68"/>
      <c r="L34" s="34"/>
    </row>
    <row r="35" spans="1:24" s="40" customFormat="1" ht="13.2" x14ac:dyDescent="0.25">
      <c r="A35" s="142"/>
      <c r="B35" s="142"/>
      <c r="C35" s="142"/>
      <c r="D35" s="142"/>
      <c r="E35" s="142"/>
      <c r="F35" s="142"/>
      <c r="G35" s="142"/>
      <c r="H35" s="142"/>
      <c r="I35" s="142"/>
      <c r="J35" s="68"/>
      <c r="K35" s="68"/>
      <c r="L35" s="34"/>
    </row>
    <row r="36" spans="1:24" s="40" customFormat="1" ht="13.2" x14ac:dyDescent="0.25">
      <c r="A36" s="142"/>
      <c r="B36" s="142"/>
      <c r="C36" s="142"/>
      <c r="D36" s="142"/>
      <c r="E36" s="142"/>
      <c r="F36" s="142"/>
      <c r="G36" s="142"/>
      <c r="H36" s="142"/>
      <c r="I36" s="142"/>
      <c r="J36" s="68"/>
      <c r="K36" s="68"/>
      <c r="L36" s="34"/>
    </row>
    <row r="37" spans="1:24" s="40" customFormat="1" ht="13.2" x14ac:dyDescent="0.25">
      <c r="A37" s="142"/>
      <c r="B37" s="142"/>
      <c r="C37" s="142"/>
      <c r="D37" s="142"/>
      <c r="E37" s="142"/>
      <c r="F37" s="142"/>
      <c r="G37" s="142"/>
      <c r="H37" s="142"/>
      <c r="I37" s="142"/>
      <c r="J37" s="68"/>
      <c r="K37" s="68"/>
      <c r="L37" s="34"/>
    </row>
    <row r="38" spans="1:24" s="40" customFormat="1" ht="13.2" x14ac:dyDescent="0.25">
      <c r="A38" s="156"/>
      <c r="B38" s="156"/>
      <c r="C38" s="142"/>
      <c r="D38" s="142"/>
      <c r="E38" s="142"/>
      <c r="F38" s="142"/>
      <c r="G38" s="142"/>
      <c r="H38" s="142"/>
      <c r="I38" s="142"/>
      <c r="J38" s="68"/>
      <c r="K38" s="68"/>
      <c r="L38" s="34"/>
    </row>
    <row r="39" spans="1:24" ht="25.5" customHeight="1" x14ac:dyDescent="0.25">
      <c r="A39" s="326" t="s">
        <v>74</v>
      </c>
      <c r="B39" s="326"/>
      <c r="C39" s="68"/>
      <c r="D39" s="68"/>
      <c r="E39" s="68"/>
      <c r="F39" s="68"/>
      <c r="G39" s="68"/>
      <c r="H39" s="68"/>
      <c r="I39" s="68"/>
      <c r="J39" s="68"/>
      <c r="K39" s="68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1:24" s="40" customFormat="1" ht="13.2" x14ac:dyDescent="0.25">
      <c r="A40" s="283" t="s">
        <v>4</v>
      </c>
      <c r="B40" s="283" t="s">
        <v>5</v>
      </c>
      <c r="C40" s="283" t="s">
        <v>6</v>
      </c>
      <c r="D40" s="278" t="s">
        <v>26</v>
      </c>
      <c r="E40" s="279"/>
      <c r="F40" s="279"/>
      <c r="G40" s="279"/>
      <c r="H40" s="279"/>
      <c r="I40" s="280"/>
      <c r="J40" s="68"/>
      <c r="K40" s="68"/>
      <c r="L40" s="34"/>
    </row>
    <row r="41" spans="1:24" s="40" customFormat="1" ht="13.2" x14ac:dyDescent="0.25">
      <c r="A41" s="318"/>
      <c r="B41" s="318"/>
      <c r="C41" s="318"/>
      <c r="D41" s="278" t="s">
        <v>75</v>
      </c>
      <c r="E41" s="279"/>
      <c r="F41" s="279"/>
      <c r="G41" s="279"/>
      <c r="H41" s="279"/>
      <c r="I41" s="280"/>
      <c r="J41" s="68"/>
      <c r="K41" s="68"/>
      <c r="L41" s="34"/>
    </row>
    <row r="42" spans="1:24" s="40" customFormat="1" ht="13.2" x14ac:dyDescent="0.25">
      <c r="A42" s="319"/>
      <c r="B42" s="319"/>
      <c r="C42" s="319"/>
      <c r="D42" s="27" t="s">
        <v>28</v>
      </c>
      <c r="E42" s="27" t="s">
        <v>8</v>
      </c>
      <c r="F42" s="27" t="s">
        <v>29</v>
      </c>
      <c r="G42" s="27" t="s">
        <v>8</v>
      </c>
      <c r="H42" s="27" t="s">
        <v>30</v>
      </c>
      <c r="I42" s="27" t="s">
        <v>8</v>
      </c>
      <c r="J42" s="68"/>
      <c r="K42" s="68"/>
      <c r="L42" s="34"/>
    </row>
    <row r="43" spans="1:24" ht="13.2" x14ac:dyDescent="0.25">
      <c r="A43" s="28">
        <v>1</v>
      </c>
      <c r="B43" s="28" t="s">
        <v>108</v>
      </c>
      <c r="C43" s="120">
        <v>33</v>
      </c>
      <c r="D43" s="129">
        <v>23</v>
      </c>
      <c r="E43" s="120">
        <v>70</v>
      </c>
      <c r="F43" s="129">
        <v>10</v>
      </c>
      <c r="G43" s="120">
        <v>30</v>
      </c>
      <c r="H43" s="121"/>
      <c r="I43" s="121"/>
      <c r="J43" s="38"/>
      <c r="K43" s="38"/>
      <c r="L43" s="119"/>
    </row>
    <row r="44" spans="1:24" ht="13.2" x14ac:dyDescent="0.25">
      <c r="A44" s="28">
        <v>2</v>
      </c>
      <c r="B44" s="28" t="s">
        <v>109</v>
      </c>
      <c r="C44" s="124">
        <v>34</v>
      </c>
      <c r="D44" s="130">
        <v>22</v>
      </c>
      <c r="E44" s="124">
        <v>65</v>
      </c>
      <c r="F44" s="130">
        <v>12</v>
      </c>
      <c r="G44" s="124">
        <v>35</v>
      </c>
      <c r="H44" s="125"/>
      <c r="I44" s="125"/>
      <c r="J44" s="38"/>
      <c r="K44" s="38"/>
      <c r="L44" s="119"/>
    </row>
    <row r="45" spans="1:24" ht="13.2" x14ac:dyDescent="0.25">
      <c r="A45" s="28">
        <v>3</v>
      </c>
      <c r="B45" s="28" t="s">
        <v>110</v>
      </c>
      <c r="C45" s="124">
        <v>31</v>
      </c>
      <c r="D45" s="130">
        <v>24</v>
      </c>
      <c r="E45" s="124">
        <v>77</v>
      </c>
      <c r="F45" s="130">
        <v>7</v>
      </c>
      <c r="G45" s="124">
        <v>23</v>
      </c>
      <c r="H45" s="125"/>
      <c r="I45" s="125"/>
      <c r="J45" s="38"/>
      <c r="K45" s="38"/>
      <c r="L45" s="119"/>
    </row>
    <row r="46" spans="1:24" ht="13.2" x14ac:dyDescent="0.25">
      <c r="A46" s="67">
        <v>4</v>
      </c>
      <c r="B46" s="67" t="s">
        <v>111</v>
      </c>
      <c r="C46" s="134">
        <v>28</v>
      </c>
      <c r="D46" s="130">
        <v>23</v>
      </c>
      <c r="E46" s="124">
        <v>82</v>
      </c>
      <c r="F46" s="130">
        <v>5</v>
      </c>
      <c r="G46" s="124">
        <v>18</v>
      </c>
      <c r="H46" s="125">
        <v>0</v>
      </c>
      <c r="I46" s="125"/>
      <c r="J46" s="38"/>
      <c r="K46" s="38"/>
      <c r="L46" s="119"/>
    </row>
    <row r="47" spans="1:24" ht="13.2" x14ac:dyDescent="0.25">
      <c r="A47" s="137">
        <v>5</v>
      </c>
      <c r="B47" s="137" t="s">
        <v>112</v>
      </c>
      <c r="C47" s="138">
        <v>28</v>
      </c>
      <c r="D47" s="145">
        <v>20</v>
      </c>
      <c r="E47" s="124">
        <v>71</v>
      </c>
      <c r="F47" s="130">
        <v>8</v>
      </c>
      <c r="G47" s="124">
        <v>29</v>
      </c>
      <c r="H47" s="125">
        <v>0</v>
      </c>
      <c r="I47" s="125"/>
      <c r="J47" s="38"/>
      <c r="K47" s="38"/>
      <c r="L47" s="119"/>
    </row>
    <row r="48" spans="1:24" ht="13.2" x14ac:dyDescent="0.25">
      <c r="A48" s="317" t="s">
        <v>56</v>
      </c>
      <c r="B48" s="317"/>
      <c r="C48" s="140">
        <v>154</v>
      </c>
      <c r="D48" s="128">
        <v>112</v>
      </c>
      <c r="E48" s="126">
        <v>73</v>
      </c>
      <c r="F48" s="128">
        <v>42</v>
      </c>
      <c r="G48" s="126">
        <v>27</v>
      </c>
      <c r="H48" s="126">
        <v>0</v>
      </c>
      <c r="I48" s="126">
        <v>0</v>
      </c>
      <c r="J48" s="38"/>
      <c r="K48" s="38"/>
      <c r="L48" s="119"/>
    </row>
    <row r="49" spans="1:12" ht="13.2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119"/>
    </row>
    <row r="50" spans="1:12" ht="13.2" x14ac:dyDescent="0.25">
      <c r="A50" s="283" t="s">
        <v>4</v>
      </c>
      <c r="B50" s="283" t="s">
        <v>5</v>
      </c>
      <c r="C50" s="283" t="s">
        <v>6</v>
      </c>
      <c r="D50" s="278" t="s">
        <v>26</v>
      </c>
      <c r="E50" s="279"/>
      <c r="F50" s="279"/>
      <c r="G50" s="279"/>
      <c r="H50" s="279"/>
      <c r="I50" s="280"/>
      <c r="J50" s="38"/>
      <c r="K50" s="38"/>
      <c r="L50" s="119"/>
    </row>
    <row r="51" spans="1:12" ht="13.2" x14ac:dyDescent="0.25">
      <c r="A51" s="318"/>
      <c r="B51" s="318"/>
      <c r="C51" s="318"/>
      <c r="D51" s="278" t="s">
        <v>76</v>
      </c>
      <c r="E51" s="279"/>
      <c r="F51" s="279"/>
      <c r="G51" s="279"/>
      <c r="H51" s="279"/>
      <c r="I51" s="280"/>
      <c r="J51" s="38"/>
      <c r="K51" s="38"/>
      <c r="L51" s="119"/>
    </row>
    <row r="52" spans="1:12" ht="13.2" x14ac:dyDescent="0.25">
      <c r="A52" s="319"/>
      <c r="B52" s="319"/>
      <c r="C52" s="319"/>
      <c r="D52" s="27" t="s">
        <v>28</v>
      </c>
      <c r="E52" s="27" t="s">
        <v>8</v>
      </c>
      <c r="F52" s="27" t="s">
        <v>29</v>
      </c>
      <c r="G52" s="27" t="s">
        <v>8</v>
      </c>
      <c r="H52" s="27" t="s">
        <v>30</v>
      </c>
      <c r="I52" s="27" t="s">
        <v>8</v>
      </c>
      <c r="J52" s="38"/>
      <c r="K52" s="38"/>
      <c r="L52" s="119"/>
    </row>
    <row r="53" spans="1:12" ht="13.2" x14ac:dyDescent="0.25">
      <c r="A53" s="28">
        <v>1</v>
      </c>
      <c r="B53" s="28" t="s">
        <v>108</v>
      </c>
      <c r="C53" s="120">
        <v>33</v>
      </c>
      <c r="D53" s="129">
        <v>20</v>
      </c>
      <c r="E53" s="120">
        <v>61</v>
      </c>
      <c r="F53" s="129">
        <v>13</v>
      </c>
      <c r="G53" s="120">
        <v>39</v>
      </c>
      <c r="H53" s="121"/>
      <c r="I53" s="121"/>
      <c r="J53" s="38"/>
      <c r="K53" s="38"/>
      <c r="L53" s="119"/>
    </row>
    <row r="54" spans="1:12" ht="13.2" x14ac:dyDescent="0.25">
      <c r="A54" s="28">
        <v>2</v>
      </c>
      <c r="B54" s="28" t="s">
        <v>109</v>
      </c>
      <c r="C54" s="124">
        <v>34</v>
      </c>
      <c r="D54" s="130">
        <v>18</v>
      </c>
      <c r="E54" s="124">
        <v>53</v>
      </c>
      <c r="F54" s="130">
        <v>16</v>
      </c>
      <c r="G54" s="124">
        <v>47</v>
      </c>
      <c r="H54" s="125"/>
      <c r="I54" s="125"/>
      <c r="J54" s="38"/>
      <c r="K54" s="38"/>
      <c r="L54" s="119"/>
    </row>
    <row r="55" spans="1:12" ht="13.2" x14ac:dyDescent="0.25">
      <c r="A55" s="28">
        <v>3</v>
      </c>
      <c r="B55" s="28" t="s">
        <v>110</v>
      </c>
      <c r="C55" s="124">
        <v>31</v>
      </c>
      <c r="D55" s="130">
        <v>16</v>
      </c>
      <c r="E55" s="124">
        <v>52</v>
      </c>
      <c r="F55" s="130">
        <v>15</v>
      </c>
      <c r="G55" s="124">
        <v>48</v>
      </c>
      <c r="H55" s="125"/>
      <c r="I55" s="125"/>
      <c r="J55" s="38"/>
      <c r="K55" s="38"/>
      <c r="L55" s="119"/>
    </row>
    <row r="56" spans="1:12" ht="13.2" x14ac:dyDescent="0.25">
      <c r="A56" s="67">
        <v>4</v>
      </c>
      <c r="B56" s="67" t="s">
        <v>111</v>
      </c>
      <c r="C56" s="124">
        <v>28</v>
      </c>
      <c r="D56" s="130">
        <v>17</v>
      </c>
      <c r="E56" s="124">
        <v>61</v>
      </c>
      <c r="F56" s="130">
        <v>8</v>
      </c>
      <c r="G56" s="124">
        <v>29</v>
      </c>
      <c r="H56" s="125"/>
      <c r="I56" s="125"/>
      <c r="J56" s="38"/>
      <c r="K56" s="38"/>
      <c r="L56" s="119"/>
    </row>
    <row r="57" spans="1:12" ht="13.2" x14ac:dyDescent="0.25">
      <c r="A57" s="137">
        <v>5</v>
      </c>
      <c r="B57" s="137" t="s">
        <v>112</v>
      </c>
      <c r="C57" s="125">
        <v>28</v>
      </c>
      <c r="D57" s="130">
        <v>12</v>
      </c>
      <c r="E57" s="124">
        <v>43</v>
      </c>
      <c r="F57" s="130">
        <v>16</v>
      </c>
      <c r="G57" s="124">
        <v>57</v>
      </c>
      <c r="H57" s="125"/>
      <c r="I57" s="125"/>
      <c r="J57" s="38"/>
      <c r="K57" s="38"/>
      <c r="L57" s="119"/>
    </row>
    <row r="58" spans="1:12" ht="13.2" x14ac:dyDescent="0.25">
      <c r="A58" s="317" t="s">
        <v>56</v>
      </c>
      <c r="B58" s="317"/>
      <c r="C58" s="126">
        <v>154</v>
      </c>
      <c r="D58" s="127">
        <v>83</v>
      </c>
      <c r="E58" s="126">
        <v>54</v>
      </c>
      <c r="F58" s="128">
        <v>68</v>
      </c>
      <c r="G58" s="126">
        <v>44</v>
      </c>
      <c r="H58" s="126">
        <v>0</v>
      </c>
      <c r="I58" s="126">
        <v>0</v>
      </c>
      <c r="J58" s="38"/>
      <c r="K58" s="38"/>
      <c r="L58" s="119"/>
    </row>
    <row r="59" spans="1:12" ht="13.2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119"/>
    </row>
    <row r="60" spans="1:12" s="40" customFormat="1" ht="13.2" x14ac:dyDescent="0.25">
      <c r="A60" s="283" t="s">
        <v>4</v>
      </c>
      <c r="B60" s="283" t="s">
        <v>5</v>
      </c>
      <c r="C60" s="283" t="s">
        <v>6</v>
      </c>
      <c r="D60" s="278" t="s">
        <v>26</v>
      </c>
      <c r="E60" s="279"/>
      <c r="F60" s="279"/>
      <c r="G60" s="279"/>
      <c r="H60" s="279"/>
      <c r="I60" s="280"/>
      <c r="J60" s="68"/>
      <c r="K60" s="68"/>
      <c r="L60" s="34"/>
    </row>
    <row r="61" spans="1:12" s="40" customFormat="1" ht="13.2" x14ac:dyDescent="0.25">
      <c r="A61" s="318"/>
      <c r="B61" s="318"/>
      <c r="C61" s="318"/>
      <c r="D61" s="278" t="s">
        <v>81</v>
      </c>
      <c r="E61" s="279"/>
      <c r="F61" s="279"/>
      <c r="G61" s="279"/>
      <c r="H61" s="279"/>
      <c r="I61" s="280"/>
      <c r="J61" s="68"/>
      <c r="K61" s="68"/>
      <c r="L61" s="34"/>
    </row>
    <row r="62" spans="1:12" s="40" customFormat="1" ht="13.2" x14ac:dyDescent="0.25">
      <c r="A62" s="319"/>
      <c r="B62" s="319"/>
      <c r="C62" s="319"/>
      <c r="D62" s="27" t="s">
        <v>28</v>
      </c>
      <c r="E62" s="27" t="s">
        <v>8</v>
      </c>
      <c r="F62" s="27" t="s">
        <v>29</v>
      </c>
      <c r="G62" s="27" t="s">
        <v>8</v>
      </c>
      <c r="H62" s="27" t="s">
        <v>30</v>
      </c>
      <c r="I62" s="27" t="s">
        <v>8</v>
      </c>
      <c r="J62" s="68"/>
      <c r="K62" s="68"/>
      <c r="L62" s="34"/>
    </row>
    <row r="63" spans="1:12" ht="13.2" x14ac:dyDescent="0.25">
      <c r="A63" s="28">
        <v>1</v>
      </c>
      <c r="B63" s="28" t="s">
        <v>108</v>
      </c>
      <c r="C63" s="120">
        <v>33</v>
      </c>
      <c r="D63" s="129">
        <v>23</v>
      </c>
      <c r="E63" s="120">
        <v>70</v>
      </c>
      <c r="F63" s="129">
        <v>10</v>
      </c>
      <c r="G63" s="120">
        <v>30</v>
      </c>
      <c r="H63" s="121"/>
      <c r="I63" s="121"/>
      <c r="J63" s="38"/>
      <c r="K63" s="38"/>
      <c r="L63" s="119"/>
    </row>
    <row r="64" spans="1:12" ht="13.2" x14ac:dyDescent="0.25">
      <c r="A64" s="28">
        <v>2</v>
      </c>
      <c r="B64" s="28" t="s">
        <v>109</v>
      </c>
      <c r="C64" s="124">
        <v>34</v>
      </c>
      <c r="D64" s="130">
        <v>22</v>
      </c>
      <c r="E64" s="124">
        <v>65</v>
      </c>
      <c r="F64" s="130">
        <v>12</v>
      </c>
      <c r="G64" s="124">
        <v>35</v>
      </c>
      <c r="H64" s="125"/>
      <c r="I64" s="125"/>
      <c r="J64" s="38"/>
      <c r="K64" s="38"/>
      <c r="L64" s="119"/>
    </row>
    <row r="65" spans="1:13" ht="13.2" x14ac:dyDescent="0.25">
      <c r="A65" s="28">
        <v>3</v>
      </c>
      <c r="B65" s="28" t="s">
        <v>110</v>
      </c>
      <c r="C65" s="124">
        <v>31</v>
      </c>
      <c r="D65" s="130">
        <v>20</v>
      </c>
      <c r="E65" s="124">
        <v>65</v>
      </c>
      <c r="F65" s="130">
        <v>11</v>
      </c>
      <c r="G65" s="124">
        <v>35</v>
      </c>
      <c r="H65" s="125"/>
      <c r="I65" s="125"/>
      <c r="J65" s="38"/>
      <c r="K65" s="38"/>
      <c r="L65" s="119"/>
    </row>
    <row r="66" spans="1:13" ht="13.2" x14ac:dyDescent="0.25">
      <c r="A66" s="28">
        <v>4</v>
      </c>
      <c r="B66" s="28" t="s">
        <v>111</v>
      </c>
      <c r="C66" s="124">
        <v>28</v>
      </c>
      <c r="D66" s="130">
        <v>20</v>
      </c>
      <c r="E66" s="124">
        <v>71</v>
      </c>
      <c r="F66" s="130">
        <v>8</v>
      </c>
      <c r="G66" s="124">
        <v>29</v>
      </c>
      <c r="H66" s="125"/>
      <c r="I66" s="125"/>
      <c r="J66" s="38"/>
      <c r="K66" s="38"/>
      <c r="L66" s="119"/>
    </row>
    <row r="67" spans="1:13" ht="13.2" x14ac:dyDescent="0.25">
      <c r="A67" s="28">
        <v>5</v>
      </c>
      <c r="B67" s="28" t="s">
        <v>112</v>
      </c>
      <c r="C67" s="124">
        <v>28</v>
      </c>
      <c r="D67" s="130">
        <v>19</v>
      </c>
      <c r="E67" s="124">
        <v>68</v>
      </c>
      <c r="F67" s="130">
        <v>9</v>
      </c>
      <c r="G67" s="124">
        <v>32</v>
      </c>
      <c r="H67" s="125"/>
      <c r="I67" s="125"/>
      <c r="J67" s="38"/>
      <c r="K67" s="38"/>
      <c r="L67" s="119"/>
    </row>
    <row r="68" spans="1:13" ht="13.2" x14ac:dyDescent="0.25">
      <c r="A68" s="317" t="s">
        <v>56</v>
      </c>
      <c r="B68" s="317"/>
      <c r="C68" s="126">
        <v>154</v>
      </c>
      <c r="D68" s="127">
        <v>104</v>
      </c>
      <c r="E68" s="126">
        <v>68</v>
      </c>
      <c r="F68" s="128">
        <v>50</v>
      </c>
      <c r="G68" s="126">
        <v>32</v>
      </c>
      <c r="H68" s="126">
        <v>0</v>
      </c>
      <c r="I68" s="126"/>
      <c r="J68" s="38"/>
      <c r="K68" s="38"/>
      <c r="L68" s="119"/>
    </row>
    <row r="69" spans="1:13" ht="13.2" x14ac:dyDescent="0.25">
      <c r="A69" s="283" t="s">
        <v>4</v>
      </c>
      <c r="B69" s="283" t="s">
        <v>5</v>
      </c>
      <c r="C69" s="283" t="s">
        <v>6</v>
      </c>
      <c r="D69" s="278" t="s">
        <v>26</v>
      </c>
      <c r="E69" s="279"/>
      <c r="F69" s="279"/>
      <c r="G69" s="279"/>
      <c r="H69" s="279"/>
      <c r="I69" s="280"/>
      <c r="J69" s="38"/>
      <c r="K69" s="38"/>
      <c r="L69" s="119"/>
    </row>
    <row r="70" spans="1:13" ht="13.2" x14ac:dyDescent="0.25">
      <c r="A70" s="318"/>
      <c r="B70" s="318"/>
      <c r="C70" s="318"/>
      <c r="D70" s="278" t="s">
        <v>82</v>
      </c>
      <c r="E70" s="279"/>
      <c r="F70" s="279"/>
      <c r="G70" s="279"/>
      <c r="H70" s="279"/>
      <c r="I70" s="280"/>
      <c r="J70" s="38"/>
      <c r="K70" s="38"/>
      <c r="L70" s="119"/>
    </row>
    <row r="71" spans="1:13" ht="13.2" x14ac:dyDescent="0.25">
      <c r="A71" s="319"/>
      <c r="B71" s="319"/>
      <c r="C71" s="319"/>
      <c r="D71" s="27" t="s">
        <v>28</v>
      </c>
      <c r="E71" s="27" t="s">
        <v>8</v>
      </c>
      <c r="F71" s="27" t="s">
        <v>29</v>
      </c>
      <c r="G71" s="27" t="s">
        <v>8</v>
      </c>
      <c r="H71" s="27" t="s">
        <v>30</v>
      </c>
      <c r="I71" s="27" t="s">
        <v>8</v>
      </c>
      <c r="J71" s="38"/>
      <c r="K71" s="38"/>
      <c r="L71" s="119"/>
      <c r="M71" s="133" t="s">
        <v>113</v>
      </c>
    </row>
    <row r="72" spans="1:13" ht="13.2" x14ac:dyDescent="0.25">
      <c r="A72" s="28">
        <v>1</v>
      </c>
      <c r="B72" s="28" t="s">
        <v>108</v>
      </c>
      <c r="C72" s="120">
        <v>33</v>
      </c>
      <c r="D72" s="129">
        <v>25</v>
      </c>
      <c r="E72" s="120">
        <v>76</v>
      </c>
      <c r="F72" s="129">
        <v>8</v>
      </c>
      <c r="G72" s="120">
        <v>24</v>
      </c>
      <c r="H72" s="121"/>
      <c r="I72" s="121"/>
      <c r="J72" s="38"/>
      <c r="K72" s="38"/>
      <c r="L72" s="119"/>
    </row>
    <row r="73" spans="1:13" ht="13.2" x14ac:dyDescent="0.25">
      <c r="A73" s="28">
        <v>2</v>
      </c>
      <c r="B73" s="28" t="s">
        <v>109</v>
      </c>
      <c r="C73" s="124">
        <v>34</v>
      </c>
      <c r="D73" s="130">
        <v>22</v>
      </c>
      <c r="E73" s="124">
        <v>65</v>
      </c>
      <c r="F73" s="130">
        <v>12</v>
      </c>
      <c r="G73" s="124">
        <v>35</v>
      </c>
      <c r="H73" s="125"/>
      <c r="I73" s="125"/>
      <c r="J73" s="38"/>
      <c r="K73" s="38"/>
      <c r="L73" s="119"/>
    </row>
    <row r="74" spans="1:13" ht="13.2" x14ac:dyDescent="0.25">
      <c r="A74" s="28">
        <v>3</v>
      </c>
      <c r="B74" s="28" t="s">
        <v>110</v>
      </c>
      <c r="C74" s="124">
        <v>31</v>
      </c>
      <c r="D74" s="130">
        <v>22</v>
      </c>
      <c r="E74" s="124">
        <v>71</v>
      </c>
      <c r="F74" s="130">
        <v>9</v>
      </c>
      <c r="G74" s="124">
        <v>29</v>
      </c>
      <c r="H74" s="125"/>
      <c r="I74" s="125"/>
      <c r="J74" s="38"/>
      <c r="K74" s="38"/>
      <c r="L74" s="119"/>
    </row>
    <row r="75" spans="1:13" ht="13.2" x14ac:dyDescent="0.25">
      <c r="A75" s="67">
        <v>4</v>
      </c>
      <c r="B75" s="67" t="s">
        <v>111</v>
      </c>
      <c r="C75" s="134">
        <v>28</v>
      </c>
      <c r="D75" s="135">
        <v>23</v>
      </c>
      <c r="E75" s="134">
        <v>82</v>
      </c>
      <c r="F75" s="135">
        <v>5</v>
      </c>
      <c r="G75" s="134">
        <v>18</v>
      </c>
      <c r="H75" s="136"/>
      <c r="I75" s="136"/>
      <c r="J75" s="38"/>
      <c r="K75" s="38"/>
      <c r="L75" s="119"/>
    </row>
    <row r="76" spans="1:13" ht="13.2" x14ac:dyDescent="0.25">
      <c r="A76" s="137">
        <v>5</v>
      </c>
      <c r="B76" s="137" t="s">
        <v>112</v>
      </c>
      <c r="C76" s="138">
        <v>28</v>
      </c>
      <c r="D76" s="139">
        <v>24</v>
      </c>
      <c r="E76" s="138">
        <v>86</v>
      </c>
      <c r="F76" s="139">
        <v>4</v>
      </c>
      <c r="G76" s="138">
        <v>14</v>
      </c>
      <c r="H76" s="138"/>
      <c r="I76" s="138"/>
      <c r="J76" s="38"/>
      <c r="K76" s="38"/>
      <c r="L76" s="119"/>
    </row>
    <row r="77" spans="1:13" ht="13.2" x14ac:dyDescent="0.25">
      <c r="A77" s="317" t="s">
        <v>56</v>
      </c>
      <c r="B77" s="317"/>
      <c r="C77" s="141">
        <v>154</v>
      </c>
      <c r="D77" s="140">
        <v>116</v>
      </c>
      <c r="E77" s="141">
        <v>75</v>
      </c>
      <c r="F77" s="140">
        <v>38</v>
      </c>
      <c r="G77" s="141">
        <v>25</v>
      </c>
      <c r="H77" s="140">
        <v>0</v>
      </c>
      <c r="I77" s="140">
        <v>0</v>
      </c>
      <c r="J77" s="38"/>
      <c r="K77" s="38"/>
      <c r="L77" s="119"/>
    </row>
    <row r="78" spans="1:13" ht="13.2" x14ac:dyDescent="0.25">
      <c r="A78" s="132"/>
      <c r="B78" s="142"/>
      <c r="C78" s="143"/>
      <c r="D78" s="142"/>
      <c r="E78" s="143"/>
      <c r="F78" s="142"/>
      <c r="G78" s="143"/>
      <c r="H78" s="142"/>
      <c r="I78" s="142"/>
      <c r="J78" s="38"/>
      <c r="K78" s="38"/>
      <c r="L78" s="119"/>
    </row>
    <row r="79" spans="1:13" ht="13.2" x14ac:dyDescent="0.25">
      <c r="A79" s="294" t="s">
        <v>85</v>
      </c>
      <c r="B79" s="294"/>
      <c r="C79" s="38"/>
      <c r="D79" s="38"/>
      <c r="E79" s="38"/>
      <c r="F79" s="38"/>
      <c r="G79" s="38"/>
      <c r="H79" s="38"/>
      <c r="I79" s="38"/>
      <c r="J79" s="38"/>
      <c r="K79" s="38"/>
      <c r="L79" s="119"/>
    </row>
    <row r="80" spans="1:13" ht="13.2" x14ac:dyDescent="0.25">
      <c r="A80" s="283" t="s">
        <v>4</v>
      </c>
      <c r="B80" s="283" t="s">
        <v>5</v>
      </c>
      <c r="C80" s="283" t="s">
        <v>6</v>
      </c>
      <c r="D80" s="278" t="s">
        <v>37</v>
      </c>
      <c r="E80" s="279"/>
      <c r="F80" s="279"/>
      <c r="G80" s="279"/>
      <c r="H80" s="279"/>
      <c r="I80" s="280"/>
      <c r="J80" s="38"/>
      <c r="K80" s="38"/>
      <c r="L80" s="119"/>
    </row>
    <row r="81" spans="1:12" ht="13.2" x14ac:dyDescent="0.25">
      <c r="A81" s="318"/>
      <c r="B81" s="318"/>
      <c r="C81" s="318"/>
      <c r="D81" s="278" t="s">
        <v>86</v>
      </c>
      <c r="E81" s="279"/>
      <c r="F81" s="279"/>
      <c r="G81" s="279"/>
      <c r="H81" s="279"/>
      <c r="I81" s="280"/>
      <c r="J81" s="38"/>
      <c r="K81" s="38"/>
      <c r="L81" s="119"/>
    </row>
    <row r="82" spans="1:12" ht="13.2" x14ac:dyDescent="0.25">
      <c r="A82" s="319"/>
      <c r="B82" s="319"/>
      <c r="C82" s="319"/>
      <c r="D82" s="27" t="s">
        <v>28</v>
      </c>
      <c r="E82" s="27" t="s">
        <v>8</v>
      </c>
      <c r="F82" s="27" t="s">
        <v>29</v>
      </c>
      <c r="G82" s="27" t="s">
        <v>8</v>
      </c>
      <c r="H82" s="27" t="s">
        <v>30</v>
      </c>
      <c r="I82" s="27" t="s">
        <v>8</v>
      </c>
      <c r="J82" s="38"/>
      <c r="K82" s="38"/>
      <c r="L82" s="119"/>
    </row>
    <row r="83" spans="1:12" ht="13.2" x14ac:dyDescent="0.25">
      <c r="A83" s="28">
        <v>1</v>
      </c>
      <c r="B83" s="28" t="s">
        <v>108</v>
      </c>
      <c r="C83" s="120">
        <v>33</v>
      </c>
      <c r="D83" s="129">
        <v>28</v>
      </c>
      <c r="E83" s="120">
        <v>85</v>
      </c>
      <c r="F83" s="129">
        <v>5</v>
      </c>
      <c r="G83" s="120">
        <v>15</v>
      </c>
      <c r="H83" s="121"/>
      <c r="I83" s="121"/>
      <c r="J83" s="38"/>
      <c r="K83" s="38"/>
      <c r="L83" s="119"/>
    </row>
    <row r="84" spans="1:12" ht="13.2" x14ac:dyDescent="0.25">
      <c r="A84" s="28">
        <v>2</v>
      </c>
      <c r="B84" s="28" t="s">
        <v>109</v>
      </c>
      <c r="C84" s="124">
        <v>34</v>
      </c>
      <c r="D84" s="130">
        <v>32</v>
      </c>
      <c r="E84" s="124">
        <v>94</v>
      </c>
      <c r="F84" s="130">
        <v>2</v>
      </c>
      <c r="G84" s="124">
        <v>6</v>
      </c>
      <c r="H84" s="125"/>
      <c r="I84" s="125"/>
      <c r="J84" s="38"/>
      <c r="K84" s="38"/>
      <c r="L84" s="119"/>
    </row>
    <row r="85" spans="1:12" ht="13.2" x14ac:dyDescent="0.25">
      <c r="A85" s="28">
        <v>3</v>
      </c>
      <c r="B85" s="28" t="s">
        <v>110</v>
      </c>
      <c r="C85" s="124">
        <v>31</v>
      </c>
      <c r="D85" s="130">
        <v>26</v>
      </c>
      <c r="E85" s="124">
        <v>84</v>
      </c>
      <c r="F85" s="130">
        <v>5</v>
      </c>
      <c r="G85" s="124">
        <v>16</v>
      </c>
      <c r="H85" s="125"/>
      <c r="I85" s="125"/>
      <c r="J85" s="38"/>
      <c r="K85" s="38"/>
      <c r="L85" s="119"/>
    </row>
    <row r="86" spans="1:12" ht="13.2" x14ac:dyDescent="0.25">
      <c r="A86" s="28">
        <v>4</v>
      </c>
      <c r="B86" s="28" t="s">
        <v>111</v>
      </c>
      <c r="C86" s="124">
        <v>28</v>
      </c>
      <c r="D86" s="130">
        <v>25</v>
      </c>
      <c r="E86" s="124">
        <v>89</v>
      </c>
      <c r="F86" s="130">
        <v>3</v>
      </c>
      <c r="G86" s="124">
        <v>11</v>
      </c>
      <c r="H86" s="125"/>
      <c r="I86" s="125"/>
      <c r="J86" s="38"/>
      <c r="K86" s="38"/>
      <c r="L86" s="119"/>
    </row>
    <row r="87" spans="1:12" ht="13.2" x14ac:dyDescent="0.25">
      <c r="A87" s="28">
        <v>5</v>
      </c>
      <c r="B87" s="28" t="s">
        <v>112</v>
      </c>
      <c r="C87" s="124">
        <v>28</v>
      </c>
      <c r="D87" s="130">
        <v>24</v>
      </c>
      <c r="E87" s="124">
        <v>86</v>
      </c>
      <c r="F87" s="130">
        <v>4</v>
      </c>
      <c r="G87" s="124">
        <v>14</v>
      </c>
      <c r="H87" s="125"/>
      <c r="I87" s="125"/>
      <c r="J87" s="38"/>
      <c r="K87" s="38"/>
      <c r="L87" s="119"/>
    </row>
    <row r="88" spans="1:12" s="40" customFormat="1" ht="13.2" x14ac:dyDescent="0.25">
      <c r="A88" s="320" t="s">
        <v>56</v>
      </c>
      <c r="B88" s="321"/>
      <c r="C88" s="126">
        <v>154</v>
      </c>
      <c r="D88" s="127">
        <v>135</v>
      </c>
      <c r="E88" s="126">
        <v>88</v>
      </c>
      <c r="F88" s="128">
        <v>19</v>
      </c>
      <c r="G88" s="126">
        <v>12</v>
      </c>
      <c r="H88" s="126">
        <v>0</v>
      </c>
      <c r="I88" s="126"/>
      <c r="J88" s="68"/>
      <c r="K88" s="68"/>
      <c r="L88" s="34"/>
    </row>
    <row r="89" spans="1:12" s="40" customFormat="1" ht="13.2" x14ac:dyDescent="0.25">
      <c r="A89" s="283" t="s">
        <v>4</v>
      </c>
      <c r="B89" s="283" t="s">
        <v>5</v>
      </c>
      <c r="C89" s="283" t="s">
        <v>6</v>
      </c>
      <c r="D89" s="278" t="s">
        <v>37</v>
      </c>
      <c r="E89" s="279"/>
      <c r="F89" s="279"/>
      <c r="G89" s="279"/>
      <c r="H89" s="279"/>
      <c r="I89" s="280"/>
      <c r="J89" s="68"/>
      <c r="K89" s="68"/>
      <c r="L89" s="34"/>
    </row>
    <row r="90" spans="1:12" s="40" customFormat="1" ht="13.2" x14ac:dyDescent="0.25">
      <c r="A90" s="318"/>
      <c r="B90" s="318"/>
      <c r="C90" s="318"/>
      <c r="D90" s="278" t="s">
        <v>89</v>
      </c>
      <c r="E90" s="279"/>
      <c r="F90" s="279"/>
      <c r="G90" s="279"/>
      <c r="H90" s="279"/>
      <c r="I90" s="280"/>
      <c r="J90" s="68"/>
      <c r="K90" s="68"/>
      <c r="L90" s="34"/>
    </row>
    <row r="91" spans="1:12" ht="13.2" x14ac:dyDescent="0.25">
      <c r="A91" s="319"/>
      <c r="B91" s="319"/>
      <c r="C91" s="319"/>
      <c r="D91" s="28" t="s">
        <v>28</v>
      </c>
      <c r="E91" s="28" t="s">
        <v>8</v>
      </c>
      <c r="F91" s="28" t="s">
        <v>29</v>
      </c>
      <c r="G91" s="28" t="s">
        <v>8</v>
      </c>
      <c r="H91" s="28" t="s">
        <v>30</v>
      </c>
      <c r="I91" s="28" t="s">
        <v>8</v>
      </c>
      <c r="J91" s="38"/>
      <c r="K91" s="38"/>
      <c r="L91" s="119"/>
    </row>
    <row r="92" spans="1:12" ht="13.2" x14ac:dyDescent="0.25">
      <c r="A92" s="28">
        <v>1</v>
      </c>
      <c r="B92" s="28" t="s">
        <v>108</v>
      </c>
      <c r="C92" s="120">
        <v>33</v>
      </c>
      <c r="D92" s="129">
        <v>30</v>
      </c>
      <c r="E92" s="120">
        <v>91</v>
      </c>
      <c r="F92" s="129">
        <v>3</v>
      </c>
      <c r="G92" s="120">
        <v>9.1</v>
      </c>
      <c r="H92" s="121"/>
      <c r="I92" s="121"/>
      <c r="J92" s="38"/>
      <c r="K92" s="38"/>
      <c r="L92" s="119"/>
    </row>
    <row r="93" spans="1:12" ht="13.2" x14ac:dyDescent="0.25">
      <c r="A93" s="28">
        <v>2</v>
      </c>
      <c r="B93" s="28" t="s">
        <v>109</v>
      </c>
      <c r="C93" s="124">
        <v>34</v>
      </c>
      <c r="D93" s="130">
        <v>30</v>
      </c>
      <c r="E93" s="124">
        <v>88</v>
      </c>
      <c r="F93" s="130">
        <v>4</v>
      </c>
      <c r="G93" s="124">
        <v>12</v>
      </c>
      <c r="H93" s="125"/>
      <c r="I93" s="125"/>
      <c r="J93" s="38"/>
      <c r="K93" s="38"/>
      <c r="L93" s="119"/>
    </row>
    <row r="94" spans="1:12" ht="13.2" x14ac:dyDescent="0.25">
      <c r="A94" s="28">
        <v>3</v>
      </c>
      <c r="B94" s="28" t="s">
        <v>110</v>
      </c>
      <c r="C94" s="124">
        <v>31</v>
      </c>
      <c r="D94" s="130">
        <v>28</v>
      </c>
      <c r="E94" s="124">
        <v>90</v>
      </c>
      <c r="F94" s="130">
        <v>3</v>
      </c>
      <c r="G94" s="124">
        <v>9.6999999999999993</v>
      </c>
      <c r="H94" s="125"/>
      <c r="I94" s="125"/>
      <c r="J94" s="38"/>
      <c r="K94" s="38"/>
      <c r="L94" s="119"/>
    </row>
    <row r="95" spans="1:12" ht="13.2" x14ac:dyDescent="0.25">
      <c r="A95" s="28">
        <v>4</v>
      </c>
      <c r="B95" s="28" t="s">
        <v>111</v>
      </c>
      <c r="C95" s="124">
        <v>28</v>
      </c>
      <c r="D95" s="130">
        <v>25</v>
      </c>
      <c r="E95" s="124">
        <v>89</v>
      </c>
      <c r="F95" s="130">
        <v>3</v>
      </c>
      <c r="G95" s="124">
        <v>11</v>
      </c>
      <c r="H95" s="125"/>
      <c r="I95" s="125"/>
      <c r="J95" s="38"/>
      <c r="K95" s="38"/>
      <c r="L95" s="119"/>
    </row>
    <row r="96" spans="1:12" ht="13.2" x14ac:dyDescent="0.25">
      <c r="A96" s="67">
        <v>5</v>
      </c>
      <c r="B96" s="28" t="s">
        <v>112</v>
      </c>
      <c r="C96" s="124">
        <v>28</v>
      </c>
      <c r="D96" s="130">
        <v>21</v>
      </c>
      <c r="E96" s="124">
        <v>75</v>
      </c>
      <c r="F96" s="130">
        <v>7</v>
      </c>
      <c r="G96" s="124">
        <v>25</v>
      </c>
      <c r="H96" s="125"/>
      <c r="I96" s="125"/>
      <c r="J96" s="38"/>
      <c r="K96" s="38"/>
      <c r="L96" s="119"/>
    </row>
    <row r="97" spans="1:12" ht="13.2" x14ac:dyDescent="0.25">
      <c r="A97" s="317" t="s">
        <v>56</v>
      </c>
      <c r="B97" s="317"/>
      <c r="C97" s="131">
        <v>154</v>
      </c>
      <c r="D97" s="127">
        <v>134</v>
      </c>
      <c r="E97" s="131">
        <v>87</v>
      </c>
      <c r="F97" s="128">
        <v>20</v>
      </c>
      <c r="G97" s="131">
        <v>13</v>
      </c>
      <c r="H97" s="126">
        <v>0</v>
      </c>
      <c r="I97" s="126">
        <v>0</v>
      </c>
      <c r="J97" s="38"/>
      <c r="K97" s="38"/>
      <c r="L97" s="119"/>
    </row>
    <row r="98" spans="1:12" s="70" customFormat="1" ht="13.2" x14ac:dyDescent="0.25">
      <c r="A98" s="283" t="s">
        <v>4</v>
      </c>
      <c r="B98" s="283" t="s">
        <v>5</v>
      </c>
      <c r="C98" s="283" t="s">
        <v>6</v>
      </c>
      <c r="D98" s="296" t="s">
        <v>37</v>
      </c>
      <c r="E98" s="297"/>
      <c r="F98" s="297"/>
      <c r="G98" s="297"/>
      <c r="H98" s="297"/>
      <c r="I98" s="298"/>
      <c r="J98" s="69"/>
      <c r="K98" s="69"/>
      <c r="L98" s="118"/>
    </row>
    <row r="99" spans="1:12" s="70" customFormat="1" ht="13.2" x14ac:dyDescent="0.25">
      <c r="A99" s="318"/>
      <c r="B99" s="318"/>
      <c r="C99" s="318"/>
      <c r="D99" s="296" t="s">
        <v>90</v>
      </c>
      <c r="E99" s="297"/>
      <c r="F99" s="297"/>
      <c r="G99" s="297"/>
      <c r="H99" s="297"/>
      <c r="I99" s="298"/>
      <c r="J99" s="69"/>
      <c r="K99" s="69"/>
      <c r="L99" s="118"/>
    </row>
    <row r="100" spans="1:12" ht="13.2" x14ac:dyDescent="0.25">
      <c r="A100" s="319"/>
      <c r="B100" s="319"/>
      <c r="C100" s="319"/>
      <c r="D100" s="27" t="s">
        <v>28</v>
      </c>
      <c r="E100" s="27" t="s">
        <v>8</v>
      </c>
      <c r="F100" s="27" t="s">
        <v>29</v>
      </c>
      <c r="G100" s="27" t="s">
        <v>8</v>
      </c>
      <c r="H100" s="27" t="s">
        <v>30</v>
      </c>
      <c r="I100" s="27" t="s">
        <v>8</v>
      </c>
      <c r="J100" s="38"/>
      <c r="K100" s="38"/>
      <c r="L100" s="119"/>
    </row>
    <row r="101" spans="1:12" ht="13.2" x14ac:dyDescent="0.25">
      <c r="A101" s="28">
        <v>1</v>
      </c>
      <c r="B101" s="28" t="s">
        <v>108</v>
      </c>
      <c r="C101" s="120">
        <v>33</v>
      </c>
      <c r="D101" s="129">
        <v>23</v>
      </c>
      <c r="E101" s="120">
        <v>60</v>
      </c>
      <c r="F101" s="129">
        <v>10</v>
      </c>
      <c r="G101" s="120">
        <v>40</v>
      </c>
      <c r="H101" s="121"/>
      <c r="I101" s="121"/>
      <c r="J101" s="38"/>
      <c r="K101" s="38"/>
      <c r="L101" s="119"/>
    </row>
    <row r="102" spans="1:12" ht="13.2" x14ac:dyDescent="0.25">
      <c r="A102" s="28">
        <v>2</v>
      </c>
      <c r="B102" s="28" t="s">
        <v>109</v>
      </c>
      <c r="C102" s="124">
        <v>34</v>
      </c>
      <c r="D102" s="130">
        <v>30</v>
      </c>
      <c r="E102" s="124">
        <v>44</v>
      </c>
      <c r="F102" s="130">
        <v>4</v>
      </c>
      <c r="G102" s="124">
        <v>56</v>
      </c>
      <c r="H102" s="125"/>
      <c r="I102" s="125"/>
      <c r="J102" s="38"/>
      <c r="K102" s="38"/>
      <c r="L102" s="119"/>
    </row>
    <row r="103" spans="1:12" ht="13.2" x14ac:dyDescent="0.25">
      <c r="A103" s="28">
        <v>3</v>
      </c>
      <c r="B103" s="28" t="s">
        <v>110</v>
      </c>
      <c r="C103" s="124">
        <v>31</v>
      </c>
      <c r="D103" s="130">
        <v>20</v>
      </c>
      <c r="E103" s="124">
        <v>44</v>
      </c>
      <c r="F103" s="130">
        <v>11</v>
      </c>
      <c r="G103" s="124">
        <v>56</v>
      </c>
      <c r="H103" s="125"/>
      <c r="I103" s="125"/>
      <c r="J103" s="38"/>
      <c r="K103" s="38"/>
      <c r="L103" s="119"/>
    </row>
    <row r="104" spans="1:12" ht="13.2" x14ac:dyDescent="0.25">
      <c r="A104" s="28">
        <v>4</v>
      </c>
      <c r="B104" s="28" t="s">
        <v>111</v>
      </c>
      <c r="C104" s="124">
        <v>28</v>
      </c>
      <c r="D104" s="130">
        <v>21</v>
      </c>
      <c r="E104" s="124">
        <v>42</v>
      </c>
      <c r="F104" s="130">
        <v>7</v>
      </c>
      <c r="G104" s="124">
        <v>58</v>
      </c>
      <c r="H104" s="125"/>
      <c r="I104" s="125"/>
      <c r="J104" s="38"/>
      <c r="K104" s="38"/>
      <c r="L104" s="119"/>
    </row>
    <row r="105" spans="1:12" ht="13.2" x14ac:dyDescent="0.25">
      <c r="A105" s="28">
        <v>5</v>
      </c>
      <c r="B105" s="28" t="s">
        <v>112</v>
      </c>
      <c r="C105" s="124">
        <v>28</v>
      </c>
      <c r="D105" s="130">
        <v>18</v>
      </c>
      <c r="E105" s="124">
        <v>55</v>
      </c>
      <c r="F105" s="130">
        <v>10</v>
      </c>
      <c r="G105" s="124">
        <v>45</v>
      </c>
      <c r="H105" s="125"/>
      <c r="I105" s="125"/>
      <c r="J105" s="38"/>
      <c r="K105" s="38"/>
      <c r="L105" s="119"/>
    </row>
    <row r="106" spans="1:12" ht="13.2" x14ac:dyDescent="0.25">
      <c r="A106" s="317" t="s">
        <v>56</v>
      </c>
      <c r="B106" s="317"/>
      <c r="C106" s="131">
        <v>154</v>
      </c>
      <c r="D106" s="122">
        <v>112</v>
      </c>
      <c r="E106" s="131">
        <v>46</v>
      </c>
      <c r="F106" s="123">
        <v>42</v>
      </c>
      <c r="G106" s="131">
        <v>54</v>
      </c>
      <c r="H106" s="131">
        <v>0</v>
      </c>
      <c r="I106" s="131">
        <v>0</v>
      </c>
      <c r="J106" s="38"/>
      <c r="K106" s="38"/>
      <c r="L106" s="119"/>
    </row>
    <row r="107" spans="1:12" ht="13.2" x14ac:dyDescent="0.25">
      <c r="A107" s="283" t="s">
        <v>4</v>
      </c>
      <c r="B107" s="283" t="s">
        <v>5</v>
      </c>
      <c r="C107" s="283" t="s">
        <v>6</v>
      </c>
      <c r="D107" s="278" t="s">
        <v>37</v>
      </c>
      <c r="E107" s="279"/>
      <c r="F107" s="279"/>
      <c r="G107" s="279"/>
      <c r="H107" s="279"/>
      <c r="I107" s="280"/>
      <c r="J107" s="38"/>
      <c r="K107" s="38"/>
      <c r="L107" s="119"/>
    </row>
    <row r="108" spans="1:12" ht="13.2" x14ac:dyDescent="0.25">
      <c r="A108" s="318"/>
      <c r="B108" s="318"/>
      <c r="C108" s="318"/>
      <c r="D108" s="278" t="s">
        <v>91</v>
      </c>
      <c r="E108" s="279"/>
      <c r="F108" s="279"/>
      <c r="G108" s="279"/>
      <c r="H108" s="279"/>
      <c r="I108" s="280"/>
      <c r="J108" s="38"/>
      <c r="K108" s="38"/>
      <c r="L108" s="119"/>
    </row>
    <row r="109" spans="1:12" ht="13.2" x14ac:dyDescent="0.25">
      <c r="A109" s="319"/>
      <c r="B109" s="319"/>
      <c r="C109" s="319"/>
      <c r="D109" s="27" t="s">
        <v>28</v>
      </c>
      <c r="E109" s="27" t="s">
        <v>8</v>
      </c>
      <c r="F109" s="27" t="s">
        <v>29</v>
      </c>
      <c r="G109" s="27" t="s">
        <v>8</v>
      </c>
      <c r="H109" s="27" t="s">
        <v>30</v>
      </c>
      <c r="I109" s="27" t="s">
        <v>8</v>
      </c>
      <c r="J109" s="38"/>
      <c r="K109" s="38"/>
      <c r="L109" s="119"/>
    </row>
    <row r="110" spans="1:12" ht="13.2" x14ac:dyDescent="0.25">
      <c r="A110" s="28">
        <v>1</v>
      </c>
      <c r="B110" s="28" t="s">
        <v>108</v>
      </c>
      <c r="C110" s="120">
        <v>33</v>
      </c>
      <c r="D110" s="129">
        <v>28</v>
      </c>
      <c r="E110" s="144">
        <v>85</v>
      </c>
      <c r="F110" s="144">
        <v>5</v>
      </c>
      <c r="G110" s="144">
        <v>15</v>
      </c>
      <c r="H110" s="120"/>
      <c r="I110" s="121"/>
      <c r="J110" s="38"/>
      <c r="K110" s="38"/>
      <c r="L110" s="119"/>
    </row>
    <row r="111" spans="1:12" ht="13.2" x14ac:dyDescent="0.25">
      <c r="A111" s="28">
        <v>2</v>
      </c>
      <c r="B111" s="28" t="s">
        <v>109</v>
      </c>
      <c r="C111" s="124">
        <v>34</v>
      </c>
      <c r="D111" s="130">
        <v>30</v>
      </c>
      <c r="E111" s="145">
        <v>89</v>
      </c>
      <c r="F111" s="145">
        <v>4</v>
      </c>
      <c r="G111" s="145">
        <v>11</v>
      </c>
      <c r="H111" s="124"/>
      <c r="I111" s="125"/>
      <c r="J111" s="38"/>
      <c r="K111" s="38"/>
      <c r="L111" s="119"/>
    </row>
    <row r="112" spans="1:12" ht="13.2" x14ac:dyDescent="0.25">
      <c r="A112" s="28">
        <v>3</v>
      </c>
      <c r="B112" s="28" t="s">
        <v>110</v>
      </c>
      <c r="C112" s="124">
        <v>31</v>
      </c>
      <c r="D112" s="130">
        <v>24</v>
      </c>
      <c r="E112" s="145">
        <v>77</v>
      </c>
      <c r="F112" s="145">
        <v>7</v>
      </c>
      <c r="G112" s="145">
        <v>23</v>
      </c>
      <c r="H112" s="124"/>
      <c r="I112" s="125"/>
      <c r="J112" s="38"/>
      <c r="K112" s="38"/>
      <c r="L112" s="119"/>
    </row>
    <row r="113" spans="1:12" ht="13.2" x14ac:dyDescent="0.25">
      <c r="A113" s="28">
        <v>4</v>
      </c>
      <c r="B113" s="28" t="s">
        <v>111</v>
      </c>
      <c r="C113" s="124">
        <v>28</v>
      </c>
      <c r="D113" s="130">
        <v>24</v>
      </c>
      <c r="E113" s="145">
        <v>86</v>
      </c>
      <c r="F113" s="145">
        <v>4</v>
      </c>
      <c r="G113" s="145">
        <v>14</v>
      </c>
      <c r="H113" s="124"/>
      <c r="I113" s="125"/>
      <c r="J113" s="38"/>
      <c r="K113" s="38"/>
      <c r="L113" s="119"/>
    </row>
    <row r="114" spans="1:12" ht="13.2" x14ac:dyDescent="0.25">
      <c r="A114" s="28">
        <v>5</v>
      </c>
      <c r="B114" s="28" t="s">
        <v>112</v>
      </c>
      <c r="C114" s="124">
        <v>28</v>
      </c>
      <c r="D114" s="130">
        <v>23</v>
      </c>
      <c r="E114" s="145">
        <v>82</v>
      </c>
      <c r="F114" s="145">
        <v>5</v>
      </c>
      <c r="G114" s="145">
        <v>18</v>
      </c>
      <c r="H114" s="124"/>
      <c r="I114" s="125"/>
      <c r="J114" s="38"/>
      <c r="K114" s="38"/>
      <c r="L114" s="119"/>
    </row>
    <row r="115" spans="1:12" ht="13.2" x14ac:dyDescent="0.25">
      <c r="A115" s="317" t="s">
        <v>56</v>
      </c>
      <c r="B115" s="317"/>
      <c r="C115" s="126">
        <v>154</v>
      </c>
      <c r="D115" s="127">
        <v>129</v>
      </c>
      <c r="E115" s="128" t="s">
        <v>114</v>
      </c>
      <c r="F115" s="128">
        <v>25</v>
      </c>
      <c r="G115" s="146">
        <v>44973</v>
      </c>
      <c r="H115" s="126"/>
      <c r="I115" s="126"/>
      <c r="J115" s="38"/>
      <c r="K115" s="38"/>
      <c r="L115" s="119"/>
    </row>
    <row r="116" spans="1:12" ht="13.2" x14ac:dyDescent="0.25">
      <c r="A116" s="27"/>
      <c r="B116" s="27"/>
      <c r="C116" s="27"/>
      <c r="D116" s="28"/>
      <c r="E116" s="28"/>
      <c r="F116" s="28"/>
      <c r="G116" s="28"/>
      <c r="H116" s="28"/>
      <c r="I116" s="28"/>
      <c r="J116" s="38"/>
      <c r="K116" s="38"/>
      <c r="L116" s="119"/>
    </row>
    <row r="117" spans="1:12" ht="13.2" x14ac:dyDescent="0.25">
      <c r="A117" s="68"/>
      <c r="B117" s="68"/>
      <c r="C117" s="68"/>
      <c r="D117" s="38"/>
      <c r="E117" s="38"/>
      <c r="F117" s="38"/>
      <c r="G117" s="38"/>
      <c r="H117" s="38"/>
      <c r="I117" s="38"/>
      <c r="J117" s="38"/>
      <c r="K117" s="38"/>
      <c r="L117" s="119"/>
    </row>
    <row r="118" spans="1:12" ht="13.2" x14ac:dyDescent="0.25">
      <c r="A118" s="283" t="s">
        <v>4</v>
      </c>
      <c r="B118" s="283" t="s">
        <v>5</v>
      </c>
      <c r="C118" s="283" t="s">
        <v>6</v>
      </c>
      <c r="D118" s="278" t="s">
        <v>37</v>
      </c>
      <c r="E118" s="279"/>
      <c r="F118" s="279"/>
      <c r="G118" s="279"/>
      <c r="H118" s="279"/>
      <c r="I118" s="280"/>
      <c r="J118" s="38"/>
      <c r="K118" s="38"/>
      <c r="L118" s="119"/>
    </row>
    <row r="119" spans="1:12" ht="13.2" x14ac:dyDescent="0.25">
      <c r="A119" s="318"/>
      <c r="B119" s="318"/>
      <c r="C119" s="318"/>
      <c r="D119" s="278" t="s">
        <v>93</v>
      </c>
      <c r="E119" s="279"/>
      <c r="F119" s="279"/>
      <c r="G119" s="279"/>
      <c r="H119" s="279"/>
      <c r="I119" s="280"/>
      <c r="J119" s="38"/>
      <c r="K119" s="38"/>
      <c r="L119" s="119"/>
    </row>
    <row r="120" spans="1:12" ht="13.2" x14ac:dyDescent="0.25">
      <c r="A120" s="319"/>
      <c r="B120" s="319"/>
      <c r="C120" s="319"/>
      <c r="D120" s="27" t="s">
        <v>28</v>
      </c>
      <c r="E120" s="27" t="s">
        <v>8</v>
      </c>
      <c r="F120" s="27" t="s">
        <v>29</v>
      </c>
      <c r="G120" s="27" t="s">
        <v>8</v>
      </c>
      <c r="H120" s="27" t="s">
        <v>30</v>
      </c>
      <c r="I120" s="27" t="s">
        <v>8</v>
      </c>
      <c r="J120" s="38"/>
      <c r="K120" s="38"/>
      <c r="L120" s="119"/>
    </row>
    <row r="121" spans="1:12" ht="13.2" x14ac:dyDescent="0.25">
      <c r="A121" s="28">
        <v>1</v>
      </c>
      <c r="B121" s="28" t="s">
        <v>108</v>
      </c>
      <c r="C121" s="120">
        <v>33</v>
      </c>
      <c r="D121" s="129">
        <v>24</v>
      </c>
      <c r="E121" s="144">
        <v>73</v>
      </c>
      <c r="F121" s="144">
        <v>9</v>
      </c>
      <c r="G121" s="144">
        <v>27</v>
      </c>
      <c r="H121" s="144">
        <v>0</v>
      </c>
      <c r="I121" s="144">
        <v>0</v>
      </c>
      <c r="J121" s="38"/>
      <c r="K121" s="38"/>
      <c r="L121" s="119"/>
    </row>
    <row r="122" spans="1:12" ht="13.2" x14ac:dyDescent="0.25">
      <c r="A122" s="28">
        <v>2</v>
      </c>
      <c r="B122" s="28" t="s">
        <v>109</v>
      </c>
      <c r="C122" s="124">
        <v>34</v>
      </c>
      <c r="D122" s="130">
        <v>24</v>
      </c>
      <c r="E122" s="145">
        <v>89</v>
      </c>
      <c r="F122" s="145">
        <v>10</v>
      </c>
      <c r="G122" s="145">
        <v>11</v>
      </c>
      <c r="H122" s="145">
        <v>0</v>
      </c>
      <c r="I122" s="145">
        <v>0</v>
      </c>
      <c r="J122" s="38"/>
      <c r="K122" s="38"/>
      <c r="L122" s="119"/>
    </row>
    <row r="123" spans="1:12" ht="13.2" x14ac:dyDescent="0.25">
      <c r="A123" s="28">
        <v>3</v>
      </c>
      <c r="B123" s="28" t="s">
        <v>110</v>
      </c>
      <c r="C123" s="124">
        <v>31</v>
      </c>
      <c r="D123" s="130">
        <v>22</v>
      </c>
      <c r="E123" s="145">
        <v>70</v>
      </c>
      <c r="F123" s="145">
        <v>9</v>
      </c>
      <c r="G123" s="145">
        <v>30</v>
      </c>
      <c r="H123" s="145">
        <v>0</v>
      </c>
      <c r="I123" s="145">
        <v>0</v>
      </c>
      <c r="J123" s="38"/>
      <c r="K123" s="38"/>
      <c r="L123" s="119"/>
    </row>
    <row r="124" spans="1:12" ht="13.2" x14ac:dyDescent="0.25">
      <c r="A124" s="28">
        <v>4</v>
      </c>
      <c r="B124" s="28" t="s">
        <v>111</v>
      </c>
      <c r="C124" s="124">
        <v>28</v>
      </c>
      <c r="D124" s="130">
        <v>23</v>
      </c>
      <c r="E124" s="145">
        <v>82</v>
      </c>
      <c r="F124" s="145">
        <v>5</v>
      </c>
      <c r="G124" s="145">
        <v>18</v>
      </c>
      <c r="H124" s="145">
        <v>0</v>
      </c>
      <c r="I124" s="145">
        <v>0</v>
      </c>
      <c r="J124" s="38"/>
      <c r="K124" s="38"/>
      <c r="L124" s="119"/>
    </row>
    <row r="125" spans="1:12" ht="13.2" x14ac:dyDescent="0.25">
      <c r="A125" s="28">
        <v>5</v>
      </c>
      <c r="B125" s="28" t="s">
        <v>112</v>
      </c>
      <c r="C125" s="124">
        <v>28</v>
      </c>
      <c r="D125" s="130">
        <v>24</v>
      </c>
      <c r="E125" s="145">
        <v>86</v>
      </c>
      <c r="F125" s="145">
        <v>4</v>
      </c>
      <c r="G125" s="145">
        <v>14</v>
      </c>
      <c r="H125" s="145">
        <v>0</v>
      </c>
      <c r="I125" s="145">
        <v>0</v>
      </c>
      <c r="J125" s="38"/>
      <c r="K125" s="38"/>
      <c r="L125" s="119"/>
    </row>
    <row r="126" spans="1:12" ht="13.2" x14ac:dyDescent="0.25">
      <c r="A126" s="317" t="s">
        <v>56</v>
      </c>
      <c r="B126" s="317"/>
      <c r="C126" s="131">
        <v>154</v>
      </c>
      <c r="D126" s="127">
        <v>117</v>
      </c>
      <c r="E126" s="123">
        <v>76</v>
      </c>
      <c r="F126" s="128">
        <v>37</v>
      </c>
      <c r="G126" s="123">
        <v>24</v>
      </c>
      <c r="H126" s="128"/>
      <c r="I126" s="128"/>
      <c r="J126" s="38"/>
      <c r="K126" s="38"/>
      <c r="L126" s="119"/>
    </row>
    <row r="127" spans="1:12" ht="13.2" x14ac:dyDescent="0.25">
      <c r="A127" s="157" t="s">
        <v>44</v>
      </c>
      <c r="B127" s="157"/>
      <c r="C127" s="68"/>
      <c r="D127" s="38"/>
      <c r="E127" s="38"/>
      <c r="F127" s="38"/>
      <c r="G127" s="38"/>
      <c r="H127" s="38"/>
      <c r="I127" s="38"/>
      <c r="J127" s="38"/>
      <c r="K127" s="38"/>
      <c r="L127" s="119"/>
    </row>
    <row r="128" spans="1:12" ht="13.2" x14ac:dyDescent="0.25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119"/>
    </row>
    <row r="129" spans="1:24" s="70" customFormat="1" ht="13.2" x14ac:dyDescent="0.25">
      <c r="A129" s="283" t="s">
        <v>4</v>
      </c>
      <c r="B129" s="283" t="s">
        <v>5</v>
      </c>
      <c r="C129" s="283" t="s">
        <v>6</v>
      </c>
      <c r="D129" s="296" t="s">
        <v>7</v>
      </c>
      <c r="E129" s="297"/>
      <c r="F129" s="297"/>
      <c r="G129" s="297"/>
      <c r="H129" s="297"/>
      <c r="I129" s="298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</row>
    <row r="130" spans="1:24" s="70" customFormat="1" ht="13.2" x14ac:dyDescent="0.25">
      <c r="A130" s="284"/>
      <c r="B130" s="284"/>
      <c r="C130" s="284"/>
      <c r="D130" s="72" t="s">
        <v>28</v>
      </c>
      <c r="E130" s="72" t="s">
        <v>8</v>
      </c>
      <c r="F130" s="72" t="s">
        <v>45</v>
      </c>
      <c r="G130" s="72" t="s">
        <v>8</v>
      </c>
      <c r="H130" s="72" t="s">
        <v>30</v>
      </c>
      <c r="I130" s="72" t="s">
        <v>8</v>
      </c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</row>
    <row r="131" spans="1:24" ht="13.2" x14ac:dyDescent="0.25">
      <c r="A131" s="28">
        <v>1</v>
      </c>
      <c r="B131" s="28" t="s">
        <v>108</v>
      </c>
      <c r="C131" s="120">
        <v>33</v>
      </c>
      <c r="D131" s="129">
        <v>13</v>
      </c>
      <c r="E131" s="121">
        <v>39</v>
      </c>
      <c r="F131" s="144">
        <v>19</v>
      </c>
      <c r="G131" s="121">
        <v>58</v>
      </c>
      <c r="H131" s="121">
        <v>1</v>
      </c>
      <c r="I131" s="121">
        <v>3</v>
      </c>
      <c r="J131" s="38"/>
      <c r="K131" s="38"/>
      <c r="L131" s="119"/>
    </row>
    <row r="132" spans="1:24" ht="13.2" x14ac:dyDescent="0.25">
      <c r="A132" s="28">
        <v>2</v>
      </c>
      <c r="B132" s="28" t="s">
        <v>109</v>
      </c>
      <c r="C132" s="124">
        <v>34</v>
      </c>
      <c r="D132" s="130">
        <v>15</v>
      </c>
      <c r="E132" s="125">
        <v>44</v>
      </c>
      <c r="F132" s="145">
        <v>19</v>
      </c>
      <c r="G132" s="125">
        <v>56</v>
      </c>
      <c r="H132" s="125">
        <v>0</v>
      </c>
      <c r="I132" s="125">
        <v>0</v>
      </c>
      <c r="J132" s="38"/>
      <c r="K132" s="38"/>
      <c r="L132" s="119"/>
    </row>
    <row r="133" spans="1:24" ht="13.2" x14ac:dyDescent="0.25">
      <c r="A133" s="28">
        <v>3</v>
      </c>
      <c r="B133" s="28" t="s">
        <v>110</v>
      </c>
      <c r="C133" s="124">
        <v>31</v>
      </c>
      <c r="D133" s="130">
        <v>9</v>
      </c>
      <c r="E133" s="125">
        <v>29</v>
      </c>
      <c r="F133" s="145">
        <v>21</v>
      </c>
      <c r="G133" s="125">
        <v>68</v>
      </c>
      <c r="H133" s="125">
        <v>1</v>
      </c>
      <c r="I133" s="125">
        <v>3</v>
      </c>
      <c r="J133" s="38"/>
      <c r="K133" s="38"/>
      <c r="L133" s="119"/>
    </row>
    <row r="134" spans="1:24" ht="13.2" x14ac:dyDescent="0.25">
      <c r="A134" s="28">
        <v>4</v>
      </c>
      <c r="B134" s="28" t="s">
        <v>111</v>
      </c>
      <c r="C134" s="124">
        <v>28</v>
      </c>
      <c r="D134" s="130">
        <v>12</v>
      </c>
      <c r="E134" s="125">
        <v>43</v>
      </c>
      <c r="F134" s="145">
        <v>15</v>
      </c>
      <c r="G134" s="125">
        <v>54</v>
      </c>
      <c r="H134" s="125">
        <v>1</v>
      </c>
      <c r="I134" s="125">
        <v>4</v>
      </c>
      <c r="J134" s="38"/>
      <c r="K134" s="38"/>
      <c r="L134" s="119"/>
    </row>
    <row r="135" spans="1:24" ht="13.2" x14ac:dyDescent="0.25">
      <c r="A135" s="28">
        <v>5</v>
      </c>
      <c r="B135" s="28" t="s">
        <v>112</v>
      </c>
      <c r="C135" s="124">
        <v>28</v>
      </c>
      <c r="D135" s="130">
        <v>6</v>
      </c>
      <c r="E135" s="125">
        <v>21</v>
      </c>
      <c r="F135" s="145">
        <v>22</v>
      </c>
      <c r="G135" s="125">
        <v>79</v>
      </c>
      <c r="H135" s="125">
        <v>0</v>
      </c>
      <c r="I135" s="125">
        <v>0</v>
      </c>
      <c r="J135" s="38"/>
      <c r="K135" s="38"/>
      <c r="L135" s="119"/>
    </row>
    <row r="136" spans="1:24" s="40" customFormat="1" ht="13.2" x14ac:dyDescent="0.25">
      <c r="A136" s="317" t="s">
        <v>56</v>
      </c>
      <c r="B136" s="317"/>
      <c r="C136" s="126">
        <v>155</v>
      </c>
      <c r="D136" s="147">
        <v>55</v>
      </c>
      <c r="E136" s="148">
        <v>36</v>
      </c>
      <c r="F136" s="148">
        <v>96</v>
      </c>
      <c r="G136" s="148">
        <v>62</v>
      </c>
      <c r="H136" s="148">
        <v>3</v>
      </c>
      <c r="I136" s="148">
        <v>2</v>
      </c>
      <c r="J136" s="68"/>
      <c r="K136" s="68"/>
      <c r="L136" s="34"/>
    </row>
    <row r="137" spans="1:24" ht="13.2" x14ac:dyDescent="0.25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119"/>
    </row>
    <row r="138" spans="1:24" s="70" customFormat="1" ht="13.2" x14ac:dyDescent="0.25">
      <c r="A138" s="283" t="s">
        <v>4</v>
      </c>
      <c r="B138" s="283" t="s">
        <v>5</v>
      </c>
      <c r="C138" s="283" t="s">
        <v>6</v>
      </c>
      <c r="D138" s="296" t="s">
        <v>23</v>
      </c>
      <c r="E138" s="297"/>
      <c r="F138" s="297"/>
      <c r="G138" s="297"/>
      <c r="H138" s="297"/>
      <c r="I138" s="298"/>
      <c r="J138" s="69"/>
      <c r="K138" s="69"/>
      <c r="L138" s="118"/>
    </row>
    <row r="139" spans="1:24" s="70" customFormat="1" ht="13.2" x14ac:dyDescent="0.25">
      <c r="A139" s="284"/>
      <c r="B139" s="284"/>
      <c r="C139" s="284"/>
      <c r="D139" s="72" t="s">
        <v>28</v>
      </c>
      <c r="E139" s="72" t="s">
        <v>8</v>
      </c>
      <c r="F139" s="72" t="s">
        <v>45</v>
      </c>
      <c r="G139" s="72" t="s">
        <v>8</v>
      </c>
      <c r="H139" s="72" t="s">
        <v>30</v>
      </c>
      <c r="I139" s="72" t="s">
        <v>8</v>
      </c>
      <c r="J139" s="69"/>
      <c r="K139" s="69"/>
      <c r="L139" s="118"/>
    </row>
    <row r="140" spans="1:24" ht="13.2" x14ac:dyDescent="0.25">
      <c r="A140" s="28">
        <v>1</v>
      </c>
      <c r="B140" s="28" t="s">
        <v>108</v>
      </c>
      <c r="C140" s="120">
        <v>33</v>
      </c>
      <c r="D140" s="149">
        <v>13</v>
      </c>
      <c r="E140" s="121">
        <v>39</v>
      </c>
      <c r="F140" s="144">
        <v>19</v>
      </c>
      <c r="G140" s="121">
        <v>58</v>
      </c>
      <c r="H140" s="121">
        <v>1</v>
      </c>
      <c r="I140" s="121">
        <v>3</v>
      </c>
      <c r="J140" s="38"/>
      <c r="K140" s="38"/>
      <c r="L140" s="119"/>
    </row>
    <row r="141" spans="1:24" ht="13.2" x14ac:dyDescent="0.25">
      <c r="A141" s="28">
        <v>2</v>
      </c>
      <c r="B141" s="28" t="s">
        <v>109</v>
      </c>
      <c r="C141" s="124">
        <v>34</v>
      </c>
      <c r="D141" s="150">
        <v>16</v>
      </c>
      <c r="E141" s="125">
        <v>47</v>
      </c>
      <c r="F141" s="145">
        <v>18</v>
      </c>
      <c r="G141" s="125">
        <v>53</v>
      </c>
      <c r="H141" s="125">
        <v>0</v>
      </c>
      <c r="I141" s="125">
        <v>0</v>
      </c>
      <c r="J141" s="38"/>
      <c r="K141" s="38"/>
      <c r="L141" s="119"/>
    </row>
    <row r="142" spans="1:24" ht="13.2" x14ac:dyDescent="0.25">
      <c r="A142" s="28">
        <v>3</v>
      </c>
      <c r="B142" s="28" t="s">
        <v>110</v>
      </c>
      <c r="C142" s="124">
        <v>31</v>
      </c>
      <c r="D142" s="150">
        <v>9</v>
      </c>
      <c r="E142" s="125">
        <v>29</v>
      </c>
      <c r="F142" s="145">
        <v>19</v>
      </c>
      <c r="G142" s="125">
        <v>61</v>
      </c>
      <c r="H142" s="125">
        <v>3</v>
      </c>
      <c r="I142" s="125">
        <v>10</v>
      </c>
      <c r="J142" s="38"/>
      <c r="K142" s="38"/>
      <c r="L142" s="119"/>
    </row>
    <row r="143" spans="1:24" ht="13.2" x14ac:dyDescent="0.25">
      <c r="A143" s="28">
        <v>4</v>
      </c>
      <c r="B143" s="28" t="s">
        <v>111</v>
      </c>
      <c r="C143" s="124">
        <v>28</v>
      </c>
      <c r="D143" s="150">
        <v>10</v>
      </c>
      <c r="E143" s="125">
        <v>36</v>
      </c>
      <c r="F143" s="145">
        <v>14</v>
      </c>
      <c r="G143" s="125">
        <v>50</v>
      </c>
      <c r="H143" s="125">
        <v>4</v>
      </c>
      <c r="I143" s="125">
        <v>14</v>
      </c>
      <c r="J143" s="38"/>
      <c r="K143" s="38"/>
      <c r="L143" s="119"/>
    </row>
    <row r="144" spans="1:24" ht="13.2" x14ac:dyDescent="0.25">
      <c r="A144" s="28">
        <v>5</v>
      </c>
      <c r="B144" s="28" t="s">
        <v>112</v>
      </c>
      <c r="C144" s="124">
        <v>28</v>
      </c>
      <c r="D144" s="150">
        <v>6</v>
      </c>
      <c r="E144" s="125">
        <v>21</v>
      </c>
      <c r="F144" s="145">
        <v>22</v>
      </c>
      <c r="G144" s="125">
        <v>79</v>
      </c>
      <c r="H144" s="125">
        <v>0</v>
      </c>
      <c r="I144" s="125">
        <v>0</v>
      </c>
      <c r="J144" s="38"/>
      <c r="K144" s="38"/>
      <c r="L144" s="119"/>
    </row>
    <row r="145" spans="1:12" s="40" customFormat="1" ht="13.2" x14ac:dyDescent="0.25">
      <c r="A145" s="317" t="s">
        <v>56</v>
      </c>
      <c r="B145" s="317"/>
      <c r="C145" s="126">
        <v>154</v>
      </c>
      <c r="D145" s="151">
        <v>54</v>
      </c>
      <c r="E145" s="148">
        <v>35</v>
      </c>
      <c r="F145" s="148">
        <v>92</v>
      </c>
      <c r="G145" s="148">
        <v>60</v>
      </c>
      <c r="H145" s="148">
        <v>8</v>
      </c>
      <c r="I145" s="148">
        <v>5</v>
      </c>
      <c r="J145" s="68"/>
      <c r="K145" s="68"/>
      <c r="L145" s="34"/>
    </row>
    <row r="146" spans="1:12" ht="13.2" x14ac:dyDescent="0.25">
      <c r="A146" s="27"/>
      <c r="B146" s="27"/>
      <c r="C146" s="27"/>
      <c r="D146" s="27"/>
      <c r="E146" s="27"/>
      <c r="F146" s="27"/>
      <c r="G146" s="27"/>
      <c r="H146" s="27"/>
      <c r="I146" s="27"/>
      <c r="J146" s="38"/>
      <c r="K146" s="38"/>
      <c r="L146" s="119"/>
    </row>
    <row r="147" spans="1:12" ht="13.2" x14ac:dyDescent="0.25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119"/>
    </row>
    <row r="148" spans="1:12" s="70" customFormat="1" ht="13.2" x14ac:dyDescent="0.25">
      <c r="A148" s="283" t="s">
        <v>4</v>
      </c>
      <c r="B148" s="283" t="s">
        <v>5</v>
      </c>
      <c r="C148" s="283" t="s">
        <v>6</v>
      </c>
      <c r="D148" s="296" t="s">
        <v>94</v>
      </c>
      <c r="E148" s="297"/>
      <c r="F148" s="297"/>
      <c r="G148" s="297"/>
      <c r="H148" s="297"/>
      <c r="I148" s="298"/>
      <c r="J148" s="69"/>
      <c r="K148" s="69"/>
      <c r="L148" s="118"/>
    </row>
    <row r="149" spans="1:12" s="70" customFormat="1" ht="13.2" x14ac:dyDescent="0.25">
      <c r="A149" s="284"/>
      <c r="B149" s="284"/>
      <c r="C149" s="284"/>
      <c r="D149" s="72" t="s">
        <v>28</v>
      </c>
      <c r="E149" s="72" t="s">
        <v>8</v>
      </c>
      <c r="F149" s="72" t="s">
        <v>45</v>
      </c>
      <c r="G149" s="72" t="s">
        <v>8</v>
      </c>
      <c r="H149" s="72" t="s">
        <v>30</v>
      </c>
      <c r="I149" s="72" t="s">
        <v>8</v>
      </c>
      <c r="J149" s="69"/>
      <c r="K149" s="69"/>
      <c r="L149" s="118"/>
    </row>
    <row r="150" spans="1:12" ht="13.2" x14ac:dyDescent="0.25">
      <c r="A150" s="28">
        <v>1</v>
      </c>
      <c r="B150" s="28" t="s">
        <v>108</v>
      </c>
      <c r="C150" s="120">
        <v>33</v>
      </c>
      <c r="D150" s="129">
        <v>21</v>
      </c>
      <c r="E150" s="120">
        <v>64</v>
      </c>
      <c r="F150" s="129">
        <v>12</v>
      </c>
      <c r="G150" s="120">
        <v>36</v>
      </c>
      <c r="H150" s="121"/>
      <c r="I150" s="121"/>
      <c r="J150" s="38"/>
      <c r="K150" s="38"/>
      <c r="L150" s="119"/>
    </row>
    <row r="151" spans="1:12" ht="13.2" x14ac:dyDescent="0.25">
      <c r="A151" s="28">
        <v>2</v>
      </c>
      <c r="B151" s="28" t="s">
        <v>109</v>
      </c>
      <c r="C151" s="124">
        <v>34</v>
      </c>
      <c r="D151" s="130">
        <v>18</v>
      </c>
      <c r="E151" s="124">
        <v>53</v>
      </c>
      <c r="F151" s="130">
        <v>16</v>
      </c>
      <c r="G151" s="124">
        <v>47</v>
      </c>
      <c r="H151" s="125"/>
      <c r="I151" s="125"/>
      <c r="J151" s="38"/>
      <c r="K151" s="38"/>
      <c r="L151" s="119"/>
    </row>
    <row r="152" spans="1:12" ht="13.2" x14ac:dyDescent="0.25">
      <c r="A152" s="28">
        <v>3</v>
      </c>
      <c r="B152" s="28" t="s">
        <v>110</v>
      </c>
      <c r="C152" s="124">
        <v>31</v>
      </c>
      <c r="D152" s="130">
        <v>13</v>
      </c>
      <c r="E152" s="124">
        <v>42</v>
      </c>
      <c r="F152" s="130">
        <v>18</v>
      </c>
      <c r="G152" s="124">
        <v>58</v>
      </c>
      <c r="H152" s="125"/>
      <c r="I152" s="125"/>
      <c r="J152" s="38"/>
      <c r="K152" s="38"/>
      <c r="L152" s="119"/>
    </row>
    <row r="153" spans="1:12" ht="13.2" x14ac:dyDescent="0.25">
      <c r="A153" s="28">
        <v>4</v>
      </c>
      <c r="B153" s="28" t="s">
        <v>111</v>
      </c>
      <c r="C153" s="124">
        <v>28</v>
      </c>
      <c r="D153" s="130">
        <v>19</v>
      </c>
      <c r="E153" s="124">
        <v>68</v>
      </c>
      <c r="F153" s="130">
        <v>9</v>
      </c>
      <c r="G153" s="124">
        <v>32</v>
      </c>
      <c r="H153" s="125"/>
      <c r="I153" s="125"/>
      <c r="J153" s="38"/>
      <c r="K153" s="38"/>
      <c r="L153" s="119"/>
    </row>
    <row r="154" spans="1:12" ht="13.2" x14ac:dyDescent="0.25">
      <c r="A154" s="28">
        <v>5</v>
      </c>
      <c r="B154" s="28" t="s">
        <v>112</v>
      </c>
      <c r="C154" s="124">
        <v>28</v>
      </c>
      <c r="D154" s="130">
        <v>21</v>
      </c>
      <c r="E154" s="124">
        <v>75</v>
      </c>
      <c r="F154" s="130">
        <v>7</v>
      </c>
      <c r="G154" s="124">
        <v>25</v>
      </c>
      <c r="H154" s="125"/>
      <c r="I154" s="125"/>
      <c r="J154" s="38"/>
      <c r="K154" s="38"/>
      <c r="L154" s="119"/>
    </row>
    <row r="155" spans="1:12" s="40" customFormat="1" ht="13.2" x14ac:dyDescent="0.25">
      <c r="A155" s="317" t="s">
        <v>56</v>
      </c>
      <c r="B155" s="317"/>
      <c r="C155" s="126">
        <v>154</v>
      </c>
      <c r="D155" s="147">
        <v>92</v>
      </c>
      <c r="E155" s="126">
        <v>60</v>
      </c>
      <c r="F155" s="126">
        <v>62</v>
      </c>
      <c r="G155" s="126">
        <v>40</v>
      </c>
      <c r="H155" s="126">
        <v>0</v>
      </c>
      <c r="I155" s="126">
        <v>0</v>
      </c>
      <c r="J155" s="68"/>
      <c r="K155" s="68"/>
      <c r="L155" s="34"/>
    </row>
    <row r="156" spans="1:12" ht="13.2" x14ac:dyDescent="0.25">
      <c r="A156" s="27"/>
      <c r="B156" s="27"/>
      <c r="C156" s="27"/>
      <c r="D156" s="27"/>
      <c r="E156" s="27"/>
      <c r="F156" s="27"/>
      <c r="G156" s="27"/>
      <c r="H156" s="27"/>
      <c r="I156" s="27"/>
      <c r="J156" s="38"/>
      <c r="K156" s="38"/>
      <c r="L156" s="119"/>
    </row>
    <row r="157" spans="1:12" ht="13.2" x14ac:dyDescent="0.25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119"/>
    </row>
    <row r="158" spans="1:12" s="70" customFormat="1" ht="13.2" x14ac:dyDescent="0.25">
      <c r="A158" s="283" t="s">
        <v>4</v>
      </c>
      <c r="B158" s="283" t="s">
        <v>5</v>
      </c>
      <c r="C158" s="283" t="s">
        <v>6</v>
      </c>
      <c r="D158" s="296" t="s">
        <v>95</v>
      </c>
      <c r="E158" s="297"/>
      <c r="F158" s="297"/>
      <c r="G158" s="297"/>
      <c r="H158" s="297"/>
      <c r="I158" s="298"/>
      <c r="J158" s="69"/>
      <c r="K158" s="69"/>
      <c r="L158" s="118"/>
    </row>
    <row r="159" spans="1:12" s="70" customFormat="1" ht="13.2" x14ac:dyDescent="0.25">
      <c r="A159" s="284"/>
      <c r="B159" s="284"/>
      <c r="C159" s="284"/>
      <c r="D159" s="72" t="s">
        <v>28</v>
      </c>
      <c r="E159" s="72" t="s">
        <v>8</v>
      </c>
      <c r="F159" s="72" t="s">
        <v>45</v>
      </c>
      <c r="G159" s="72" t="s">
        <v>8</v>
      </c>
      <c r="H159" s="72" t="s">
        <v>30</v>
      </c>
      <c r="I159" s="72" t="s">
        <v>8</v>
      </c>
      <c r="J159" s="69"/>
      <c r="K159" s="69"/>
      <c r="L159" s="118"/>
    </row>
    <row r="160" spans="1:12" ht="13.2" x14ac:dyDescent="0.25">
      <c r="A160" s="28">
        <v>1</v>
      </c>
      <c r="B160" s="28" t="s">
        <v>108</v>
      </c>
      <c r="C160" s="120">
        <v>33</v>
      </c>
      <c r="D160" s="129">
        <v>20</v>
      </c>
      <c r="E160" s="120">
        <v>61</v>
      </c>
      <c r="F160" s="129">
        <v>13</v>
      </c>
      <c r="G160" s="120">
        <v>39</v>
      </c>
      <c r="H160" s="121"/>
      <c r="I160" s="121"/>
      <c r="J160" s="38"/>
      <c r="K160" s="38"/>
      <c r="L160" s="119"/>
    </row>
    <row r="161" spans="1:12" ht="13.2" x14ac:dyDescent="0.25">
      <c r="A161" s="28">
        <v>2</v>
      </c>
      <c r="B161" s="28" t="s">
        <v>109</v>
      </c>
      <c r="C161" s="124">
        <v>34</v>
      </c>
      <c r="D161" s="130">
        <v>18</v>
      </c>
      <c r="E161" s="124">
        <v>53</v>
      </c>
      <c r="F161" s="130">
        <v>16</v>
      </c>
      <c r="G161" s="124">
        <v>47</v>
      </c>
      <c r="H161" s="125"/>
      <c r="I161" s="125"/>
      <c r="J161" s="38"/>
      <c r="K161" s="38"/>
      <c r="L161" s="119"/>
    </row>
    <row r="162" spans="1:12" ht="13.2" x14ac:dyDescent="0.25">
      <c r="A162" s="28">
        <v>3</v>
      </c>
      <c r="B162" s="28" t="s">
        <v>110</v>
      </c>
      <c r="C162" s="124">
        <v>31</v>
      </c>
      <c r="D162" s="130">
        <v>12</v>
      </c>
      <c r="E162" s="124">
        <v>39</v>
      </c>
      <c r="F162" s="130">
        <v>19</v>
      </c>
      <c r="G162" s="124">
        <v>61</v>
      </c>
      <c r="H162" s="125"/>
      <c r="I162" s="125"/>
      <c r="J162" s="38"/>
      <c r="K162" s="38"/>
      <c r="L162" s="119"/>
    </row>
    <row r="163" spans="1:12" ht="13.2" x14ac:dyDescent="0.25">
      <c r="A163" s="28">
        <v>4</v>
      </c>
      <c r="B163" s="28" t="s">
        <v>111</v>
      </c>
      <c r="C163" s="124">
        <v>28</v>
      </c>
      <c r="D163" s="130">
        <v>18</v>
      </c>
      <c r="E163" s="124">
        <v>64</v>
      </c>
      <c r="F163" s="130">
        <v>10</v>
      </c>
      <c r="G163" s="124">
        <v>36</v>
      </c>
      <c r="H163" s="125"/>
      <c r="I163" s="125"/>
      <c r="J163" s="38"/>
      <c r="K163" s="38"/>
      <c r="L163" s="119"/>
    </row>
    <row r="164" spans="1:12" ht="13.2" x14ac:dyDescent="0.25">
      <c r="A164" s="28">
        <v>5</v>
      </c>
      <c r="B164" s="28" t="s">
        <v>112</v>
      </c>
      <c r="C164" s="124">
        <v>28</v>
      </c>
      <c r="D164" s="130">
        <v>15</v>
      </c>
      <c r="E164" s="124">
        <v>54</v>
      </c>
      <c r="F164" s="130">
        <v>13</v>
      </c>
      <c r="G164" s="124">
        <v>46</v>
      </c>
      <c r="H164" s="125"/>
      <c r="I164" s="125"/>
      <c r="J164" s="38"/>
      <c r="K164" s="38"/>
      <c r="L164" s="119"/>
    </row>
    <row r="165" spans="1:12" s="40" customFormat="1" ht="13.2" x14ac:dyDescent="0.25">
      <c r="A165" s="317" t="s">
        <v>56</v>
      </c>
      <c r="B165" s="317"/>
      <c r="C165" s="126">
        <v>154</v>
      </c>
      <c r="D165" s="127">
        <v>83</v>
      </c>
      <c r="E165" s="126">
        <v>54</v>
      </c>
      <c r="F165" s="128">
        <v>71</v>
      </c>
      <c r="G165" s="126">
        <v>46</v>
      </c>
      <c r="H165" s="126">
        <v>0</v>
      </c>
      <c r="I165" s="126">
        <v>0</v>
      </c>
      <c r="J165" s="68"/>
      <c r="K165" s="68"/>
      <c r="L165" s="34"/>
    </row>
    <row r="166" spans="1:12" ht="13.2" x14ac:dyDescent="0.25">
      <c r="A166" s="27"/>
      <c r="B166" s="27"/>
      <c r="C166" s="27"/>
      <c r="D166" s="27"/>
      <c r="E166" s="27"/>
      <c r="F166" s="27"/>
      <c r="G166" s="27"/>
      <c r="H166" s="27"/>
      <c r="I166" s="27"/>
      <c r="J166" s="38"/>
      <c r="K166" s="38"/>
      <c r="L166" s="119"/>
    </row>
    <row r="167" spans="1:12" s="70" customFormat="1" ht="13.2" x14ac:dyDescent="0.25">
      <c r="A167" s="283" t="s">
        <v>4</v>
      </c>
      <c r="B167" s="283" t="s">
        <v>5</v>
      </c>
      <c r="C167" s="283" t="s">
        <v>6</v>
      </c>
      <c r="D167" s="296" t="s">
        <v>51</v>
      </c>
      <c r="E167" s="297"/>
      <c r="F167" s="297"/>
      <c r="G167" s="297"/>
      <c r="H167" s="297"/>
      <c r="I167" s="298"/>
      <c r="J167" s="69"/>
      <c r="K167" s="69"/>
      <c r="L167" s="118"/>
    </row>
    <row r="168" spans="1:12" s="70" customFormat="1" ht="13.2" x14ac:dyDescent="0.25">
      <c r="A168" s="284"/>
      <c r="B168" s="284"/>
      <c r="C168" s="284"/>
      <c r="D168" s="72" t="s">
        <v>28</v>
      </c>
      <c r="E168" s="72" t="s">
        <v>8</v>
      </c>
      <c r="F168" s="72" t="s">
        <v>45</v>
      </c>
      <c r="G168" s="72" t="s">
        <v>8</v>
      </c>
      <c r="H168" s="72" t="s">
        <v>30</v>
      </c>
      <c r="I168" s="72" t="s">
        <v>8</v>
      </c>
      <c r="J168" s="69"/>
      <c r="K168" s="69"/>
      <c r="L168" s="118"/>
    </row>
    <row r="169" spans="1:12" ht="13.2" x14ac:dyDescent="0.25">
      <c r="A169" s="28">
        <v>1</v>
      </c>
      <c r="B169" s="28" t="s">
        <v>108</v>
      </c>
      <c r="C169" s="120">
        <v>33</v>
      </c>
      <c r="D169" s="129">
        <v>26</v>
      </c>
      <c r="E169" s="120">
        <v>79</v>
      </c>
      <c r="F169" s="129">
        <v>7</v>
      </c>
      <c r="G169" s="120">
        <v>21</v>
      </c>
      <c r="H169" s="121"/>
      <c r="I169" s="121"/>
      <c r="J169" s="38"/>
      <c r="K169" s="38"/>
      <c r="L169" s="119"/>
    </row>
    <row r="170" spans="1:12" ht="13.2" x14ac:dyDescent="0.25">
      <c r="A170" s="28">
        <v>2</v>
      </c>
      <c r="B170" s="28" t="s">
        <v>109</v>
      </c>
      <c r="C170" s="124">
        <v>34</v>
      </c>
      <c r="D170" s="130">
        <v>31</v>
      </c>
      <c r="E170" s="124">
        <v>91</v>
      </c>
      <c r="F170" s="130">
        <v>3</v>
      </c>
      <c r="G170" s="124">
        <v>8.8000000000000007</v>
      </c>
      <c r="H170" s="125"/>
      <c r="I170" s="125"/>
      <c r="J170" s="38"/>
      <c r="K170" s="38"/>
      <c r="L170" s="119"/>
    </row>
    <row r="171" spans="1:12" ht="13.2" x14ac:dyDescent="0.25">
      <c r="A171" s="28">
        <v>3</v>
      </c>
      <c r="B171" s="28" t="s">
        <v>110</v>
      </c>
      <c r="C171" s="124">
        <v>31</v>
      </c>
      <c r="D171" s="130">
        <v>24</v>
      </c>
      <c r="E171" s="124">
        <v>77</v>
      </c>
      <c r="F171" s="130">
        <v>7</v>
      </c>
      <c r="G171" s="124">
        <v>23</v>
      </c>
      <c r="H171" s="125"/>
      <c r="I171" s="125"/>
      <c r="J171" s="38"/>
      <c r="K171" s="38"/>
      <c r="L171" s="119"/>
    </row>
    <row r="172" spans="1:12" ht="13.2" x14ac:dyDescent="0.25">
      <c r="A172" s="28">
        <v>4</v>
      </c>
      <c r="B172" s="28" t="s">
        <v>111</v>
      </c>
      <c r="C172" s="124">
        <v>28</v>
      </c>
      <c r="D172" s="130">
        <v>24</v>
      </c>
      <c r="E172" s="124">
        <v>86</v>
      </c>
      <c r="F172" s="130">
        <v>4</v>
      </c>
      <c r="G172" s="124">
        <v>14</v>
      </c>
      <c r="H172" s="125"/>
      <c r="I172" s="125"/>
      <c r="J172" s="38"/>
      <c r="K172" s="38"/>
      <c r="L172" s="119"/>
    </row>
    <row r="173" spans="1:12" ht="13.2" x14ac:dyDescent="0.25">
      <c r="A173" s="28">
        <v>5</v>
      </c>
      <c r="B173" s="28" t="s">
        <v>112</v>
      </c>
      <c r="C173" s="124">
        <v>28</v>
      </c>
      <c r="D173" s="130">
        <v>20</v>
      </c>
      <c r="E173" s="124">
        <v>71</v>
      </c>
      <c r="F173" s="130">
        <v>8</v>
      </c>
      <c r="G173" s="124">
        <v>29</v>
      </c>
      <c r="H173" s="125"/>
      <c r="I173" s="125"/>
      <c r="J173" s="38"/>
      <c r="K173" s="38"/>
      <c r="L173" s="119"/>
    </row>
    <row r="174" spans="1:12" ht="13.2" x14ac:dyDescent="0.25">
      <c r="A174" s="317" t="s">
        <v>56</v>
      </c>
      <c r="B174" s="317"/>
      <c r="C174" s="131">
        <v>154</v>
      </c>
      <c r="D174" s="147">
        <v>125</v>
      </c>
      <c r="E174" s="131">
        <v>81</v>
      </c>
      <c r="F174" s="126">
        <v>29</v>
      </c>
      <c r="G174" s="131">
        <v>19</v>
      </c>
      <c r="H174" s="126">
        <v>0</v>
      </c>
      <c r="I174" s="131">
        <v>0</v>
      </c>
      <c r="J174" s="38"/>
      <c r="K174" s="38"/>
      <c r="L174" s="119"/>
    </row>
    <row r="175" spans="1:12" ht="13.2" x14ac:dyDescent="0.25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119"/>
    </row>
    <row r="176" spans="1:12" s="70" customFormat="1" ht="13.2" x14ac:dyDescent="0.25">
      <c r="A176" s="283" t="s">
        <v>4</v>
      </c>
      <c r="B176" s="283" t="s">
        <v>5</v>
      </c>
      <c r="C176" s="283" t="s">
        <v>6</v>
      </c>
      <c r="D176" s="296" t="s">
        <v>7</v>
      </c>
      <c r="E176" s="297"/>
      <c r="F176" s="297"/>
      <c r="G176" s="297"/>
      <c r="H176" s="297"/>
      <c r="I176" s="297"/>
      <c r="J176" s="297"/>
      <c r="K176" s="298"/>
      <c r="L176" s="118"/>
    </row>
    <row r="177" spans="1:12" s="70" customFormat="1" ht="13.2" x14ac:dyDescent="0.25">
      <c r="A177" s="284"/>
      <c r="B177" s="284"/>
      <c r="C177" s="284"/>
      <c r="D177" s="71">
        <v>45208</v>
      </c>
      <c r="E177" s="72" t="s">
        <v>8</v>
      </c>
      <c r="F177" s="71">
        <v>45145</v>
      </c>
      <c r="G177" s="72" t="s">
        <v>8</v>
      </c>
      <c r="H177" s="71">
        <v>45082</v>
      </c>
      <c r="I177" s="72" t="s">
        <v>8</v>
      </c>
      <c r="J177" s="72" t="s">
        <v>98</v>
      </c>
      <c r="K177" s="72" t="s">
        <v>8</v>
      </c>
      <c r="L177" s="118"/>
    </row>
    <row r="178" spans="1:12" ht="13.2" x14ac:dyDescent="0.25">
      <c r="A178" s="28">
        <v>1</v>
      </c>
      <c r="B178" s="28" t="s">
        <v>108</v>
      </c>
      <c r="C178" s="29">
        <v>33</v>
      </c>
      <c r="D178" s="28">
        <v>13</v>
      </c>
      <c r="E178" s="120">
        <v>39</v>
      </c>
      <c r="F178" s="28">
        <v>15</v>
      </c>
      <c r="G178" s="120">
        <v>45</v>
      </c>
      <c r="H178" s="28">
        <v>4</v>
      </c>
      <c r="I178" s="120">
        <v>13</v>
      </c>
      <c r="J178" s="28">
        <v>1</v>
      </c>
      <c r="K178" s="28">
        <v>3</v>
      </c>
      <c r="L178" s="119"/>
    </row>
    <row r="179" spans="1:12" ht="13.2" x14ac:dyDescent="0.25">
      <c r="A179" s="28">
        <v>2</v>
      </c>
      <c r="B179" s="28" t="s">
        <v>109</v>
      </c>
      <c r="C179" s="77">
        <v>34</v>
      </c>
      <c r="D179" s="28">
        <v>16</v>
      </c>
      <c r="E179" s="120">
        <v>47</v>
      </c>
      <c r="F179" s="28">
        <v>13</v>
      </c>
      <c r="G179" s="129" t="s">
        <v>115</v>
      </c>
      <c r="H179" s="28">
        <v>5</v>
      </c>
      <c r="I179" s="152">
        <v>45152</v>
      </c>
      <c r="J179" s="28">
        <v>0</v>
      </c>
      <c r="K179" s="28"/>
      <c r="L179" s="119"/>
    </row>
    <row r="180" spans="1:12" ht="13.2" x14ac:dyDescent="0.25">
      <c r="A180" s="120">
        <v>3</v>
      </c>
      <c r="B180" s="120" t="s">
        <v>110</v>
      </c>
      <c r="C180" s="130">
        <v>31</v>
      </c>
      <c r="D180" s="120">
        <v>5</v>
      </c>
      <c r="E180" s="120">
        <v>16</v>
      </c>
      <c r="F180" s="120">
        <v>11</v>
      </c>
      <c r="G180" s="129">
        <v>35</v>
      </c>
      <c r="H180" s="120">
        <v>14</v>
      </c>
      <c r="I180" s="120">
        <v>45</v>
      </c>
      <c r="J180" s="120">
        <v>1</v>
      </c>
      <c r="K180" s="120">
        <v>3</v>
      </c>
      <c r="L180" s="119"/>
    </row>
    <row r="181" spans="1:12" ht="13.2" x14ac:dyDescent="0.25">
      <c r="A181" s="28">
        <v>4</v>
      </c>
      <c r="B181" s="28" t="s">
        <v>111</v>
      </c>
      <c r="C181" s="77">
        <v>28</v>
      </c>
      <c r="D181" s="28">
        <v>12</v>
      </c>
      <c r="E181" s="120">
        <v>43</v>
      </c>
      <c r="F181" s="28">
        <v>8</v>
      </c>
      <c r="G181" s="129">
        <v>29</v>
      </c>
      <c r="H181" s="28">
        <v>7</v>
      </c>
      <c r="I181" s="120">
        <v>25</v>
      </c>
      <c r="J181" s="28">
        <v>1</v>
      </c>
      <c r="K181" s="28">
        <v>3</v>
      </c>
      <c r="L181" s="119"/>
    </row>
    <row r="182" spans="1:12" ht="13.2" x14ac:dyDescent="0.25">
      <c r="A182" s="28">
        <v>5</v>
      </c>
      <c r="B182" s="28" t="s">
        <v>112</v>
      </c>
      <c r="C182" s="77">
        <v>28</v>
      </c>
      <c r="D182" s="28">
        <v>6</v>
      </c>
      <c r="E182" s="120">
        <v>21</v>
      </c>
      <c r="F182" s="28">
        <v>13</v>
      </c>
      <c r="G182" s="129">
        <v>46</v>
      </c>
      <c r="H182" s="28">
        <v>9</v>
      </c>
      <c r="I182" s="120">
        <v>32</v>
      </c>
      <c r="J182" s="28">
        <v>0</v>
      </c>
      <c r="K182" s="28">
        <v>3</v>
      </c>
      <c r="L182" s="119"/>
    </row>
    <row r="183" spans="1:12" ht="13.2" x14ac:dyDescent="0.25">
      <c r="A183" s="317" t="s">
        <v>56</v>
      </c>
      <c r="B183" s="317"/>
      <c r="C183" s="78">
        <v>154</v>
      </c>
      <c r="D183" s="153">
        <v>52</v>
      </c>
      <c r="E183" s="120" t="s">
        <v>116</v>
      </c>
      <c r="F183" s="153">
        <v>60</v>
      </c>
      <c r="G183" s="129">
        <v>39</v>
      </c>
      <c r="H183" s="153">
        <v>39</v>
      </c>
      <c r="I183" s="152">
        <v>45010</v>
      </c>
      <c r="J183" s="27">
        <v>3</v>
      </c>
      <c r="K183" s="27" t="s">
        <v>117</v>
      </c>
      <c r="L183" s="119"/>
    </row>
    <row r="184" spans="1:12" ht="13.2" x14ac:dyDescent="0.25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119"/>
    </row>
    <row r="185" spans="1:12" s="70" customFormat="1" ht="13.2" x14ac:dyDescent="0.25">
      <c r="A185" s="283" t="s">
        <v>4</v>
      </c>
      <c r="B185" s="283" t="s">
        <v>5</v>
      </c>
      <c r="C185" s="283" t="s">
        <v>6</v>
      </c>
      <c r="D185" s="296" t="s">
        <v>23</v>
      </c>
      <c r="E185" s="297"/>
      <c r="F185" s="297"/>
      <c r="G185" s="297"/>
      <c r="H185" s="297"/>
      <c r="I185" s="297"/>
      <c r="J185" s="297"/>
      <c r="K185" s="298"/>
      <c r="L185" s="118"/>
    </row>
    <row r="186" spans="1:12" s="70" customFormat="1" ht="13.2" x14ac:dyDescent="0.25">
      <c r="A186" s="284"/>
      <c r="B186" s="284"/>
      <c r="C186" s="284"/>
      <c r="D186" s="71">
        <v>45208</v>
      </c>
      <c r="E186" s="72" t="s">
        <v>8</v>
      </c>
      <c r="F186" s="71">
        <v>45145</v>
      </c>
      <c r="G186" s="72" t="s">
        <v>8</v>
      </c>
      <c r="H186" s="71">
        <v>45082</v>
      </c>
      <c r="I186" s="72" t="s">
        <v>8</v>
      </c>
      <c r="J186" s="72" t="s">
        <v>98</v>
      </c>
      <c r="K186" s="72" t="s">
        <v>8</v>
      </c>
      <c r="L186" s="118"/>
    </row>
    <row r="187" spans="1:12" ht="13.2" x14ac:dyDescent="0.25">
      <c r="A187" s="28">
        <v>1</v>
      </c>
      <c r="B187" s="28" t="s">
        <v>108</v>
      </c>
      <c r="C187" s="29">
        <v>33</v>
      </c>
      <c r="D187" s="28">
        <v>13</v>
      </c>
      <c r="E187" s="120">
        <v>39</v>
      </c>
      <c r="F187" s="28">
        <v>16</v>
      </c>
      <c r="G187" s="120">
        <v>48</v>
      </c>
      <c r="H187" s="28">
        <v>3</v>
      </c>
      <c r="I187" s="120">
        <v>10</v>
      </c>
      <c r="J187" s="28">
        <v>1</v>
      </c>
      <c r="K187" s="28">
        <v>3</v>
      </c>
      <c r="L187" s="119"/>
    </row>
    <row r="188" spans="1:12" ht="13.2" x14ac:dyDescent="0.25">
      <c r="A188" s="28">
        <v>2</v>
      </c>
      <c r="B188" s="28" t="s">
        <v>109</v>
      </c>
      <c r="C188" s="29">
        <v>34</v>
      </c>
      <c r="D188" s="28">
        <v>8</v>
      </c>
      <c r="E188" s="152">
        <v>45100</v>
      </c>
      <c r="F188" s="28">
        <v>16</v>
      </c>
      <c r="G188" s="129">
        <v>47</v>
      </c>
      <c r="H188" s="28">
        <v>10</v>
      </c>
      <c r="I188" s="152">
        <v>45045</v>
      </c>
      <c r="J188" s="28">
        <v>0</v>
      </c>
      <c r="K188" s="28">
        <v>0</v>
      </c>
      <c r="L188" s="119"/>
    </row>
    <row r="189" spans="1:12" ht="13.2" x14ac:dyDescent="0.25">
      <c r="A189" s="28">
        <v>3</v>
      </c>
      <c r="B189" s="28" t="s">
        <v>110</v>
      </c>
      <c r="C189" s="29">
        <v>31</v>
      </c>
      <c r="D189" s="28">
        <v>5</v>
      </c>
      <c r="E189" s="120">
        <v>16</v>
      </c>
      <c r="F189" s="28">
        <v>11</v>
      </c>
      <c r="G189" s="129">
        <v>35</v>
      </c>
      <c r="H189" s="28">
        <v>12</v>
      </c>
      <c r="I189" s="120">
        <v>38.4</v>
      </c>
      <c r="J189" s="28">
        <v>3</v>
      </c>
      <c r="K189" s="28">
        <v>9.6</v>
      </c>
      <c r="L189" s="119"/>
    </row>
    <row r="190" spans="1:12" ht="13.2" x14ac:dyDescent="0.25">
      <c r="A190" s="28">
        <v>4</v>
      </c>
      <c r="B190" s="28" t="s">
        <v>111</v>
      </c>
      <c r="C190" s="29">
        <v>28</v>
      </c>
      <c r="D190" s="28">
        <v>5</v>
      </c>
      <c r="E190" s="120">
        <v>17.899999999999999</v>
      </c>
      <c r="F190" s="28">
        <v>16</v>
      </c>
      <c r="G190" s="129">
        <v>57.1</v>
      </c>
      <c r="H190" s="28">
        <v>3</v>
      </c>
      <c r="I190" s="120">
        <v>10.7</v>
      </c>
      <c r="J190" s="28">
        <v>4</v>
      </c>
      <c r="K190" s="28">
        <v>14.3</v>
      </c>
      <c r="L190" s="119"/>
    </row>
    <row r="191" spans="1:12" ht="13.2" x14ac:dyDescent="0.25">
      <c r="A191" s="28">
        <v>5</v>
      </c>
      <c r="B191" s="28" t="s">
        <v>112</v>
      </c>
      <c r="C191" s="29">
        <v>28</v>
      </c>
      <c r="D191" s="28">
        <v>3</v>
      </c>
      <c r="E191" s="120">
        <v>11</v>
      </c>
      <c r="F191" s="28">
        <v>15</v>
      </c>
      <c r="G191" s="129">
        <v>53</v>
      </c>
      <c r="H191" s="28">
        <v>10</v>
      </c>
      <c r="I191" s="120">
        <v>36</v>
      </c>
      <c r="J191" s="28">
        <v>0</v>
      </c>
      <c r="K191" s="28">
        <v>0</v>
      </c>
      <c r="L191" s="119"/>
    </row>
    <row r="192" spans="1:12" ht="13.2" x14ac:dyDescent="0.25">
      <c r="A192" s="317" t="s">
        <v>56</v>
      </c>
      <c r="B192" s="317"/>
      <c r="C192" s="154">
        <v>154</v>
      </c>
      <c r="D192" s="153">
        <v>34</v>
      </c>
      <c r="E192" s="120" t="s">
        <v>118</v>
      </c>
      <c r="F192" s="153">
        <v>74</v>
      </c>
      <c r="G192" s="129">
        <v>48</v>
      </c>
      <c r="H192" s="153">
        <v>38</v>
      </c>
      <c r="I192" s="152">
        <v>45101</v>
      </c>
      <c r="J192" s="28">
        <v>8</v>
      </c>
      <c r="K192" s="155">
        <v>45021</v>
      </c>
      <c r="L192" s="119"/>
    </row>
    <row r="193" spans="1:12" ht="13.2" x14ac:dyDescent="0.25">
      <c r="A193" s="119"/>
      <c r="B193" s="119"/>
      <c r="C193" s="38"/>
      <c r="D193" s="38"/>
      <c r="E193" s="38"/>
      <c r="F193" s="38"/>
      <c r="G193" s="38"/>
      <c r="H193" s="38"/>
      <c r="I193" s="38"/>
      <c r="J193" s="119"/>
      <c r="K193" s="119"/>
      <c r="L193" s="119"/>
    </row>
    <row r="194" spans="1:12" ht="13.2" x14ac:dyDescent="0.25">
      <c r="A194" s="119"/>
      <c r="B194" s="119"/>
      <c r="C194" s="38"/>
      <c r="D194" s="38"/>
      <c r="E194" s="38"/>
      <c r="F194" s="38"/>
      <c r="G194" s="38"/>
      <c r="H194" s="38"/>
      <c r="I194" s="38"/>
      <c r="J194" s="119"/>
      <c r="K194" s="119"/>
      <c r="L194" s="119"/>
    </row>
    <row r="195" spans="1:12" ht="13.2" x14ac:dyDescent="0.25">
      <c r="A195" s="119"/>
      <c r="B195" s="119"/>
      <c r="C195" s="38"/>
      <c r="D195" s="38"/>
      <c r="E195" s="38"/>
      <c r="F195" s="38"/>
      <c r="G195" s="38"/>
      <c r="H195" s="38"/>
      <c r="I195" s="38"/>
      <c r="J195" s="119"/>
      <c r="K195" s="119"/>
      <c r="L195" s="119"/>
    </row>
    <row r="196" spans="1:12" ht="13.2" x14ac:dyDescent="0.25">
      <c r="A196" s="119"/>
      <c r="B196" s="119"/>
      <c r="C196" s="38"/>
      <c r="D196" s="38"/>
      <c r="E196" s="38"/>
      <c r="F196" s="38"/>
      <c r="G196" s="38"/>
      <c r="H196" s="38"/>
      <c r="I196" s="38"/>
      <c r="J196" s="119"/>
      <c r="K196" s="119"/>
      <c r="L196" s="119"/>
    </row>
    <row r="197" spans="1:12" ht="13.2" x14ac:dyDescent="0.25">
      <c r="A197" s="119"/>
      <c r="B197" s="119"/>
      <c r="C197" s="38"/>
      <c r="D197" s="38"/>
      <c r="E197" s="38"/>
      <c r="F197" s="38"/>
      <c r="G197" s="38"/>
      <c r="H197" s="38"/>
      <c r="I197" s="38"/>
      <c r="J197" s="119"/>
      <c r="K197" s="119"/>
      <c r="L197" s="119"/>
    </row>
    <row r="198" spans="1:12" ht="13.2" x14ac:dyDescent="0.25">
      <c r="A198" s="119"/>
      <c r="B198" s="119"/>
      <c r="C198" s="38"/>
      <c r="D198" s="38"/>
      <c r="E198" s="38"/>
      <c r="F198" s="38"/>
      <c r="G198" s="38"/>
      <c r="H198" s="38"/>
      <c r="I198" s="38"/>
      <c r="J198" s="119"/>
      <c r="K198" s="119"/>
      <c r="L198" s="119"/>
    </row>
    <row r="199" spans="1:12" ht="13.2" x14ac:dyDescent="0.25">
      <c r="A199" s="119"/>
      <c r="B199" s="119"/>
      <c r="C199" s="38"/>
      <c r="D199" s="38"/>
      <c r="E199" s="38"/>
      <c r="F199" s="38"/>
      <c r="G199" s="38"/>
      <c r="H199" s="38"/>
      <c r="I199" s="38"/>
      <c r="J199" s="119"/>
      <c r="K199" s="119"/>
      <c r="L199" s="119"/>
    </row>
    <row r="200" spans="1:12" ht="13.2" x14ac:dyDescent="0.25">
      <c r="A200" s="119"/>
      <c r="B200" s="119"/>
      <c r="C200" s="38"/>
      <c r="D200" s="38"/>
      <c r="E200" s="38"/>
      <c r="F200" s="38"/>
      <c r="G200" s="38"/>
      <c r="H200" s="38"/>
      <c r="I200" s="38"/>
      <c r="J200" s="119"/>
      <c r="K200" s="119"/>
      <c r="L200" s="119"/>
    </row>
    <row r="201" spans="1:12" ht="13.2" x14ac:dyDescent="0.25">
      <c r="A201" s="119"/>
      <c r="B201" s="119"/>
      <c r="C201" s="38"/>
      <c r="D201" s="38"/>
      <c r="E201" s="38"/>
      <c r="F201" s="38"/>
      <c r="G201" s="38"/>
      <c r="H201" s="38"/>
      <c r="I201" s="38"/>
      <c r="J201" s="119"/>
      <c r="K201" s="119"/>
      <c r="L201" s="119"/>
    </row>
    <row r="202" spans="1:12" ht="18" x14ac:dyDescent="0.35">
      <c r="A202" s="54"/>
      <c r="B202" s="54"/>
      <c r="C202" s="43"/>
      <c r="D202" s="43"/>
      <c r="E202" s="43"/>
      <c r="F202" s="43"/>
      <c r="G202" s="43"/>
      <c r="H202" s="43"/>
      <c r="I202" s="43"/>
      <c r="J202" s="54"/>
      <c r="K202" s="54"/>
      <c r="L202" s="54"/>
    </row>
    <row r="203" spans="1:12" ht="18" x14ac:dyDescent="0.35">
      <c r="A203" s="54"/>
      <c r="B203" s="54"/>
      <c r="C203" s="43"/>
      <c r="D203" s="43"/>
      <c r="E203" s="43"/>
      <c r="F203" s="43"/>
      <c r="G203" s="43"/>
      <c r="H203" s="43"/>
      <c r="I203" s="43"/>
      <c r="J203" s="54"/>
      <c r="K203" s="54"/>
      <c r="L203" s="54"/>
    </row>
    <row r="204" spans="1:12" ht="18" x14ac:dyDescent="0.35">
      <c r="A204" s="54"/>
      <c r="B204" s="54"/>
      <c r="C204" s="43"/>
      <c r="D204" s="43"/>
      <c r="E204" s="43"/>
      <c r="F204" s="43"/>
      <c r="G204" s="43"/>
      <c r="H204" s="43"/>
      <c r="I204" s="43"/>
      <c r="J204" s="54"/>
      <c r="K204" s="54"/>
      <c r="L204" s="54"/>
    </row>
    <row r="205" spans="1:12" ht="18" x14ac:dyDescent="0.35">
      <c r="A205" s="54"/>
      <c r="B205" s="54"/>
      <c r="C205" s="43"/>
      <c r="D205" s="43"/>
      <c r="E205" s="43"/>
      <c r="F205" s="43"/>
      <c r="G205" s="43"/>
      <c r="H205" s="43"/>
      <c r="I205" s="43"/>
      <c r="J205" s="54"/>
      <c r="K205" s="54"/>
      <c r="L205" s="54"/>
    </row>
    <row r="206" spans="1:12" ht="18" x14ac:dyDescent="0.35">
      <c r="A206" s="54"/>
      <c r="B206" s="54"/>
      <c r="C206" s="43"/>
      <c r="D206" s="43"/>
      <c r="E206" s="43"/>
      <c r="F206" s="43"/>
      <c r="G206" s="43"/>
      <c r="H206" s="43"/>
      <c r="I206" s="43"/>
      <c r="J206" s="54"/>
      <c r="K206" s="54"/>
      <c r="L206" s="54"/>
    </row>
    <row r="207" spans="1:12" ht="18" x14ac:dyDescent="0.35">
      <c r="A207" s="54"/>
      <c r="B207" s="54"/>
      <c r="C207" s="43"/>
      <c r="D207" s="43"/>
      <c r="E207" s="43"/>
      <c r="F207" s="43"/>
      <c r="G207" s="43"/>
      <c r="H207" s="43"/>
      <c r="I207" s="43"/>
      <c r="J207" s="54"/>
      <c r="K207" s="54"/>
      <c r="L207" s="54"/>
    </row>
    <row r="208" spans="1:12" ht="18" x14ac:dyDescent="0.35">
      <c r="A208" s="54"/>
      <c r="B208" s="54"/>
      <c r="C208" s="43"/>
      <c r="D208" s="43"/>
      <c r="E208" s="43"/>
      <c r="F208" s="43"/>
      <c r="G208" s="43"/>
      <c r="H208" s="43"/>
      <c r="I208" s="43"/>
      <c r="J208" s="54"/>
      <c r="K208" s="54"/>
      <c r="L208" s="54"/>
    </row>
    <row r="209" spans="1:12" ht="18" x14ac:dyDescent="0.35">
      <c r="A209" s="54"/>
      <c r="B209" s="54"/>
      <c r="C209" s="43"/>
      <c r="D209" s="43"/>
      <c r="E209" s="43"/>
      <c r="F209" s="43"/>
      <c r="G209" s="43"/>
      <c r="H209" s="43"/>
      <c r="I209" s="43"/>
      <c r="J209" s="54"/>
      <c r="K209" s="54"/>
      <c r="L209" s="54"/>
    </row>
    <row r="210" spans="1:12" ht="18" x14ac:dyDescent="0.35">
      <c r="A210" s="54"/>
      <c r="B210" s="54"/>
      <c r="C210" s="43"/>
      <c r="D210" s="43"/>
      <c r="E210" s="43"/>
      <c r="F210" s="43"/>
      <c r="G210" s="43"/>
      <c r="H210" s="43"/>
      <c r="I210" s="43"/>
      <c r="J210" s="54"/>
      <c r="K210" s="54"/>
      <c r="L210" s="54"/>
    </row>
    <row r="211" spans="1:12" ht="18" x14ac:dyDescent="0.35">
      <c r="A211" s="54"/>
      <c r="B211" s="54"/>
      <c r="C211" s="43"/>
      <c r="D211" s="43"/>
      <c r="E211" s="43"/>
      <c r="F211" s="43"/>
      <c r="G211" s="43"/>
      <c r="H211" s="43"/>
      <c r="I211" s="43"/>
      <c r="J211" s="54"/>
      <c r="K211" s="54"/>
      <c r="L211" s="54"/>
    </row>
    <row r="212" spans="1:12" ht="18" x14ac:dyDescent="0.35">
      <c r="A212" s="54"/>
      <c r="B212" s="54"/>
      <c r="C212" s="43"/>
      <c r="D212" s="43"/>
      <c r="E212" s="43"/>
      <c r="F212" s="43"/>
      <c r="G212" s="43"/>
      <c r="H212" s="43"/>
      <c r="I212" s="43"/>
      <c r="J212" s="54"/>
      <c r="K212" s="54"/>
      <c r="L212" s="54"/>
    </row>
    <row r="213" spans="1:12" ht="18" x14ac:dyDescent="0.35">
      <c r="A213" s="54"/>
      <c r="B213" s="54"/>
      <c r="C213" s="43"/>
      <c r="D213" s="43"/>
      <c r="E213" s="43"/>
      <c r="F213" s="43"/>
      <c r="G213" s="43"/>
      <c r="H213" s="43"/>
      <c r="I213" s="43"/>
      <c r="J213" s="54"/>
      <c r="K213" s="54"/>
      <c r="L213" s="54"/>
    </row>
    <row r="214" spans="1:12" ht="18" x14ac:dyDescent="0.35">
      <c r="A214" s="54"/>
      <c r="B214" s="54"/>
      <c r="C214" s="43"/>
      <c r="D214" s="43"/>
      <c r="E214" s="43"/>
      <c r="F214" s="43"/>
      <c r="G214" s="43"/>
      <c r="H214" s="43"/>
      <c r="I214" s="43"/>
      <c r="J214" s="54"/>
      <c r="K214" s="54"/>
      <c r="L214" s="54"/>
    </row>
    <row r="215" spans="1:12" ht="18" x14ac:dyDescent="0.35">
      <c r="A215" s="54"/>
      <c r="B215" s="54"/>
      <c r="C215" s="43"/>
      <c r="D215" s="43"/>
      <c r="E215" s="43"/>
      <c r="F215" s="43"/>
      <c r="G215" s="43"/>
      <c r="H215" s="43"/>
      <c r="I215" s="43"/>
      <c r="J215" s="54"/>
      <c r="K215" s="54"/>
      <c r="L215" s="54"/>
    </row>
    <row r="216" spans="1:12" ht="18" x14ac:dyDescent="0.35">
      <c r="A216" s="54"/>
      <c r="B216" s="54"/>
      <c r="C216" s="43"/>
      <c r="D216" s="43"/>
      <c r="E216" s="43"/>
      <c r="F216" s="43"/>
      <c r="G216" s="43"/>
      <c r="H216" s="43"/>
      <c r="I216" s="43"/>
      <c r="J216" s="54"/>
      <c r="K216" s="54"/>
      <c r="L216" s="54"/>
    </row>
    <row r="217" spans="1:12" ht="18" x14ac:dyDescent="0.35">
      <c r="A217" s="54"/>
      <c r="B217" s="54"/>
      <c r="C217" s="43"/>
      <c r="D217" s="43"/>
      <c r="E217" s="43"/>
      <c r="F217" s="43"/>
      <c r="G217" s="43"/>
      <c r="H217" s="43"/>
      <c r="I217" s="43"/>
      <c r="J217" s="54"/>
      <c r="K217" s="54"/>
      <c r="L217" s="54"/>
    </row>
    <row r="218" spans="1:12" ht="18" x14ac:dyDescent="0.35">
      <c r="A218" s="54"/>
      <c r="B218" s="54"/>
      <c r="C218" s="43"/>
      <c r="D218" s="43"/>
      <c r="E218" s="43"/>
      <c r="F218" s="43"/>
      <c r="G218" s="43"/>
      <c r="H218" s="43"/>
      <c r="I218" s="43"/>
      <c r="J218" s="54"/>
      <c r="K218" s="54"/>
      <c r="L218" s="54"/>
    </row>
    <row r="219" spans="1:12" ht="18" x14ac:dyDescent="0.35">
      <c r="A219" s="54"/>
      <c r="B219" s="54"/>
      <c r="C219" s="43"/>
      <c r="D219" s="43"/>
      <c r="E219" s="43"/>
      <c r="F219" s="43"/>
      <c r="G219" s="43"/>
      <c r="H219" s="43"/>
      <c r="I219" s="43"/>
      <c r="J219" s="54"/>
      <c r="K219" s="54"/>
      <c r="L219" s="54"/>
    </row>
    <row r="220" spans="1:12" ht="18" x14ac:dyDescent="0.35">
      <c r="A220" s="54"/>
      <c r="B220" s="54"/>
      <c r="C220" s="43"/>
      <c r="D220" s="43"/>
      <c r="E220" s="43"/>
      <c r="F220" s="43"/>
      <c r="G220" s="43"/>
      <c r="H220" s="43"/>
      <c r="I220" s="43"/>
      <c r="J220" s="54"/>
      <c r="K220" s="54"/>
      <c r="L220" s="54"/>
    </row>
    <row r="221" spans="1:12" ht="18" x14ac:dyDescent="0.35">
      <c r="A221" s="54"/>
      <c r="B221" s="54"/>
      <c r="C221" s="43"/>
      <c r="D221" s="43"/>
      <c r="E221" s="43"/>
      <c r="F221" s="43"/>
      <c r="G221" s="43"/>
      <c r="H221" s="43"/>
      <c r="I221" s="43"/>
      <c r="J221" s="54"/>
      <c r="K221" s="54"/>
      <c r="L221" s="54"/>
    </row>
    <row r="222" spans="1:12" ht="18" x14ac:dyDescent="0.35">
      <c r="A222" s="54"/>
      <c r="B222" s="54"/>
      <c r="C222" s="43"/>
      <c r="D222" s="43"/>
      <c r="E222" s="43"/>
      <c r="F222" s="43"/>
      <c r="G222" s="43"/>
      <c r="H222" s="43"/>
      <c r="I222" s="43"/>
      <c r="J222" s="54"/>
      <c r="K222" s="54"/>
      <c r="L222" s="54"/>
    </row>
    <row r="223" spans="1:12" ht="18" x14ac:dyDescent="0.35">
      <c r="A223" s="54"/>
      <c r="B223" s="54"/>
      <c r="C223" s="43"/>
      <c r="D223" s="43"/>
      <c r="E223" s="43"/>
      <c r="F223" s="43"/>
      <c r="G223" s="43"/>
      <c r="H223" s="43"/>
      <c r="I223" s="43"/>
      <c r="J223" s="54"/>
      <c r="K223" s="54"/>
      <c r="L223" s="54"/>
    </row>
    <row r="224" spans="1:12" ht="13.2" x14ac:dyDescent="0.25">
      <c r="C224" s="38"/>
      <c r="D224" s="38"/>
      <c r="E224" s="38"/>
      <c r="F224" s="38"/>
      <c r="G224" s="38"/>
      <c r="H224" s="38"/>
      <c r="I224" s="38"/>
    </row>
    <row r="225" spans="3:9" ht="13.2" x14ac:dyDescent="0.25">
      <c r="C225" s="38"/>
      <c r="D225" s="38"/>
      <c r="E225" s="38"/>
      <c r="F225" s="38"/>
      <c r="G225" s="38"/>
      <c r="H225" s="38"/>
      <c r="I225" s="38"/>
    </row>
    <row r="226" spans="3:9" ht="13.2" x14ac:dyDescent="0.25">
      <c r="C226" s="38"/>
      <c r="D226" s="38"/>
      <c r="E226" s="38"/>
      <c r="F226" s="38"/>
      <c r="G226" s="38"/>
      <c r="H226" s="38"/>
      <c r="I226" s="38"/>
    </row>
    <row r="227" spans="3:9" ht="13.2" x14ac:dyDescent="0.25">
      <c r="C227" s="38"/>
      <c r="D227" s="38"/>
      <c r="E227" s="38"/>
      <c r="F227" s="38"/>
      <c r="G227" s="38"/>
      <c r="H227" s="38"/>
      <c r="I227" s="38"/>
    </row>
    <row r="228" spans="3:9" ht="13.2" x14ac:dyDescent="0.25">
      <c r="C228" s="38"/>
      <c r="D228" s="38"/>
      <c r="E228" s="38"/>
      <c r="F228" s="38"/>
      <c r="G228" s="38"/>
      <c r="H228" s="38"/>
      <c r="I228" s="38"/>
    </row>
    <row r="229" spans="3:9" ht="13.2" x14ac:dyDescent="0.25">
      <c r="C229" s="38"/>
      <c r="D229" s="38"/>
      <c r="E229" s="38"/>
      <c r="F229" s="38"/>
      <c r="G229" s="38"/>
      <c r="H229" s="38"/>
      <c r="I229" s="38"/>
    </row>
    <row r="230" spans="3:9" ht="13.2" x14ac:dyDescent="0.25">
      <c r="C230" s="38"/>
      <c r="D230" s="38"/>
      <c r="E230" s="38"/>
      <c r="F230" s="38"/>
      <c r="G230" s="38"/>
      <c r="H230" s="38"/>
      <c r="I230" s="38"/>
    </row>
    <row r="231" spans="3:9" ht="13.2" x14ac:dyDescent="0.25">
      <c r="C231" s="38"/>
      <c r="D231" s="38"/>
      <c r="E231" s="38"/>
      <c r="F231" s="38"/>
      <c r="G231" s="38"/>
      <c r="H231" s="38"/>
      <c r="I231" s="38"/>
    </row>
    <row r="232" spans="3:9" ht="13.2" x14ac:dyDescent="0.25">
      <c r="C232" s="38"/>
      <c r="D232" s="38"/>
      <c r="E232" s="38"/>
      <c r="F232" s="38"/>
      <c r="G232" s="38"/>
      <c r="H232" s="38"/>
      <c r="I232" s="38"/>
    </row>
    <row r="233" spans="3:9" ht="13.2" x14ac:dyDescent="0.25">
      <c r="C233" s="38"/>
      <c r="D233" s="38"/>
      <c r="E233" s="38"/>
      <c r="F233" s="38"/>
      <c r="G233" s="38"/>
      <c r="H233" s="38"/>
      <c r="I233" s="38"/>
    </row>
    <row r="234" spans="3:9" ht="13.2" x14ac:dyDescent="0.25">
      <c r="C234" s="38"/>
      <c r="D234" s="38"/>
      <c r="E234" s="38"/>
      <c r="F234" s="38"/>
      <c r="G234" s="38"/>
      <c r="H234" s="38"/>
      <c r="I234" s="38"/>
    </row>
    <row r="235" spans="3:9" ht="13.2" x14ac:dyDescent="0.25">
      <c r="C235" s="38"/>
      <c r="D235" s="38"/>
      <c r="E235" s="38"/>
      <c r="F235" s="38"/>
      <c r="G235" s="38"/>
      <c r="H235" s="38"/>
      <c r="I235" s="38"/>
    </row>
    <row r="236" spans="3:9" ht="13.2" x14ac:dyDescent="0.25">
      <c r="C236" s="38"/>
      <c r="D236" s="38"/>
      <c r="E236" s="38"/>
      <c r="F236" s="38"/>
      <c r="G236" s="38"/>
      <c r="H236" s="38"/>
      <c r="I236" s="38"/>
    </row>
    <row r="237" spans="3:9" ht="13.2" x14ac:dyDescent="0.25">
      <c r="C237" s="38"/>
      <c r="D237" s="38"/>
      <c r="E237" s="38"/>
      <c r="F237" s="38"/>
      <c r="G237" s="38"/>
      <c r="H237" s="38"/>
      <c r="I237" s="38"/>
    </row>
    <row r="238" spans="3:9" ht="13.2" x14ac:dyDescent="0.25">
      <c r="C238" s="38"/>
      <c r="D238" s="38"/>
      <c r="E238" s="38"/>
      <c r="F238" s="38"/>
      <c r="G238" s="38"/>
      <c r="H238" s="38"/>
      <c r="I238" s="38"/>
    </row>
    <row r="239" spans="3:9" ht="13.2" x14ac:dyDescent="0.25">
      <c r="C239" s="38"/>
      <c r="D239" s="38"/>
      <c r="E239" s="38"/>
      <c r="F239" s="38"/>
      <c r="G239" s="38"/>
      <c r="H239" s="38"/>
      <c r="I239" s="38"/>
    </row>
    <row r="240" spans="3:9" ht="13.2" x14ac:dyDescent="0.25">
      <c r="C240" s="38"/>
      <c r="D240" s="38"/>
      <c r="E240" s="38"/>
      <c r="F240" s="38"/>
      <c r="G240" s="38"/>
      <c r="H240" s="38"/>
      <c r="I240" s="38"/>
    </row>
    <row r="241" spans="3:9" ht="13.2" x14ac:dyDescent="0.25">
      <c r="C241" s="38"/>
      <c r="D241" s="38"/>
      <c r="E241" s="38"/>
      <c r="F241" s="38"/>
      <c r="G241" s="38"/>
      <c r="H241" s="38"/>
      <c r="I241" s="38"/>
    </row>
    <row r="242" spans="3:9" ht="13.2" x14ac:dyDescent="0.25">
      <c r="C242" s="38"/>
      <c r="D242" s="38"/>
      <c r="E242" s="38"/>
      <c r="F242" s="38"/>
      <c r="G242" s="38"/>
      <c r="H242" s="38"/>
      <c r="I242" s="38"/>
    </row>
    <row r="243" spans="3:9" ht="13.2" x14ac:dyDescent="0.25">
      <c r="C243" s="38"/>
      <c r="D243" s="38"/>
      <c r="E243" s="38"/>
      <c r="F243" s="38"/>
      <c r="G243" s="38"/>
      <c r="H243" s="38"/>
      <c r="I243" s="38"/>
    </row>
    <row r="244" spans="3:9" ht="13.2" x14ac:dyDescent="0.25">
      <c r="C244" s="38"/>
      <c r="D244" s="38"/>
      <c r="E244" s="38"/>
      <c r="F244" s="38"/>
      <c r="G244" s="38"/>
      <c r="H244" s="38"/>
      <c r="I244" s="38"/>
    </row>
    <row r="245" spans="3:9" ht="13.2" x14ac:dyDescent="0.25">
      <c r="C245" s="38"/>
      <c r="D245" s="38"/>
      <c r="E245" s="38"/>
      <c r="F245" s="38"/>
      <c r="G245" s="38"/>
      <c r="H245" s="38"/>
      <c r="I245" s="38"/>
    </row>
    <row r="246" spans="3:9" ht="13.2" x14ac:dyDescent="0.25">
      <c r="C246" s="38"/>
      <c r="D246" s="38"/>
      <c r="E246" s="38"/>
      <c r="F246" s="38"/>
      <c r="G246" s="38"/>
      <c r="H246" s="38"/>
      <c r="I246" s="38"/>
    </row>
    <row r="247" spans="3:9" ht="13.2" x14ac:dyDescent="0.25">
      <c r="C247" s="38"/>
      <c r="D247" s="38"/>
      <c r="E247" s="38"/>
      <c r="F247" s="38"/>
      <c r="G247" s="38"/>
      <c r="H247" s="38"/>
      <c r="I247" s="38"/>
    </row>
    <row r="248" spans="3:9" ht="13.2" x14ac:dyDescent="0.25">
      <c r="C248" s="38"/>
      <c r="D248" s="38"/>
      <c r="E248" s="38"/>
      <c r="F248" s="38"/>
      <c r="G248" s="38"/>
      <c r="H248" s="38"/>
      <c r="I248" s="38"/>
    </row>
    <row r="249" spans="3:9" ht="13.2" x14ac:dyDescent="0.25">
      <c r="C249" s="38"/>
      <c r="D249" s="38"/>
      <c r="E249" s="38"/>
      <c r="F249" s="38"/>
      <c r="G249" s="38"/>
      <c r="H249" s="38"/>
      <c r="I249" s="38"/>
    </row>
    <row r="250" spans="3:9" ht="13.2" x14ac:dyDescent="0.25">
      <c r="C250" s="38"/>
      <c r="D250" s="38"/>
      <c r="E250" s="38"/>
      <c r="F250" s="38"/>
      <c r="G250" s="38"/>
      <c r="H250" s="38"/>
      <c r="I250" s="38"/>
    </row>
    <row r="251" spans="3:9" ht="13.2" x14ac:dyDescent="0.25">
      <c r="C251" s="38"/>
      <c r="D251" s="38"/>
      <c r="E251" s="38"/>
      <c r="F251" s="38"/>
      <c r="G251" s="38"/>
      <c r="H251" s="38"/>
      <c r="I251" s="38"/>
    </row>
    <row r="252" spans="3:9" ht="13.2" x14ac:dyDescent="0.25">
      <c r="C252" s="38"/>
      <c r="D252" s="38"/>
      <c r="E252" s="38"/>
      <c r="F252" s="38"/>
      <c r="G252" s="38"/>
      <c r="H252" s="38"/>
      <c r="I252" s="38"/>
    </row>
    <row r="253" spans="3:9" ht="13.2" x14ac:dyDescent="0.25">
      <c r="C253" s="38"/>
      <c r="D253" s="38"/>
      <c r="E253" s="38"/>
      <c r="F253" s="38"/>
      <c r="G253" s="38"/>
      <c r="H253" s="38"/>
      <c r="I253" s="38"/>
    </row>
    <row r="254" spans="3:9" ht="13.2" x14ac:dyDescent="0.25">
      <c r="C254" s="38"/>
      <c r="D254" s="38"/>
      <c r="E254" s="38"/>
      <c r="F254" s="38"/>
      <c r="G254" s="38"/>
      <c r="H254" s="38"/>
      <c r="I254" s="38"/>
    </row>
    <row r="255" spans="3:9" ht="13.2" x14ac:dyDescent="0.25">
      <c r="C255" s="38"/>
      <c r="D255" s="38"/>
      <c r="E255" s="38"/>
      <c r="F255" s="38"/>
      <c r="G255" s="38"/>
      <c r="H255" s="38"/>
      <c r="I255" s="38"/>
    </row>
    <row r="256" spans="3:9" ht="13.2" x14ac:dyDescent="0.25">
      <c r="C256" s="38"/>
      <c r="D256" s="38"/>
      <c r="E256" s="38"/>
      <c r="F256" s="38"/>
      <c r="G256" s="38"/>
      <c r="H256" s="38"/>
      <c r="I256" s="38"/>
    </row>
    <row r="257" spans="3:9" ht="13.2" x14ac:dyDescent="0.25">
      <c r="C257" s="38"/>
      <c r="D257" s="38"/>
      <c r="E257" s="38"/>
      <c r="F257" s="38"/>
      <c r="G257" s="38"/>
      <c r="H257" s="38"/>
      <c r="I257" s="38"/>
    </row>
    <row r="258" spans="3:9" ht="13.2" x14ac:dyDescent="0.25">
      <c r="C258" s="38"/>
      <c r="D258" s="38"/>
      <c r="E258" s="38"/>
      <c r="F258" s="38"/>
      <c r="G258" s="38"/>
      <c r="H258" s="38"/>
      <c r="I258" s="38"/>
    </row>
    <row r="259" spans="3:9" ht="13.2" x14ac:dyDescent="0.25">
      <c r="C259" s="38"/>
      <c r="D259" s="38"/>
      <c r="E259" s="38"/>
      <c r="F259" s="38"/>
      <c r="G259" s="38"/>
      <c r="H259" s="38"/>
      <c r="I259" s="38"/>
    </row>
    <row r="260" spans="3:9" ht="13.2" x14ac:dyDescent="0.25">
      <c r="C260" s="38"/>
      <c r="D260" s="38"/>
      <c r="E260" s="38"/>
      <c r="F260" s="38"/>
      <c r="G260" s="38"/>
      <c r="H260" s="38"/>
      <c r="I260" s="38"/>
    </row>
    <row r="261" spans="3:9" ht="13.2" x14ac:dyDescent="0.25">
      <c r="C261" s="38"/>
      <c r="D261" s="38"/>
      <c r="E261" s="38"/>
      <c r="F261" s="38"/>
      <c r="G261" s="38"/>
      <c r="H261" s="38"/>
      <c r="I261" s="38"/>
    </row>
    <row r="262" spans="3:9" ht="13.2" x14ac:dyDescent="0.25">
      <c r="C262" s="38"/>
      <c r="D262" s="38"/>
      <c r="E262" s="38"/>
      <c r="F262" s="38"/>
      <c r="G262" s="38"/>
      <c r="H262" s="38"/>
      <c r="I262" s="38"/>
    </row>
    <row r="263" spans="3:9" ht="13.2" x14ac:dyDescent="0.25">
      <c r="C263" s="38"/>
      <c r="D263" s="38"/>
      <c r="E263" s="38"/>
      <c r="F263" s="38"/>
      <c r="G263" s="38"/>
      <c r="H263" s="38"/>
      <c r="I263" s="38"/>
    </row>
    <row r="264" spans="3:9" ht="13.2" x14ac:dyDescent="0.25">
      <c r="C264" s="38"/>
      <c r="D264" s="38"/>
      <c r="E264" s="38"/>
      <c r="F264" s="38"/>
      <c r="G264" s="38"/>
      <c r="H264" s="38"/>
      <c r="I264" s="38"/>
    </row>
    <row r="265" spans="3:9" ht="13.2" x14ac:dyDescent="0.25">
      <c r="C265" s="38"/>
      <c r="D265" s="38"/>
      <c r="E265" s="38"/>
      <c r="F265" s="38"/>
      <c r="G265" s="38"/>
      <c r="H265" s="38"/>
      <c r="I265" s="38"/>
    </row>
    <row r="266" spans="3:9" ht="13.2" x14ac:dyDescent="0.25">
      <c r="C266" s="38"/>
      <c r="D266" s="38"/>
      <c r="E266" s="38"/>
      <c r="F266" s="38"/>
      <c r="G266" s="38"/>
      <c r="H266" s="38"/>
      <c r="I266" s="38"/>
    </row>
    <row r="267" spans="3:9" ht="13.2" x14ac:dyDescent="0.25">
      <c r="C267" s="38"/>
      <c r="D267" s="38"/>
      <c r="E267" s="38"/>
      <c r="F267" s="38"/>
      <c r="G267" s="38"/>
      <c r="H267" s="38"/>
      <c r="I267" s="38"/>
    </row>
    <row r="268" spans="3:9" ht="13.2" x14ac:dyDescent="0.25">
      <c r="C268" s="38"/>
      <c r="D268" s="38"/>
      <c r="E268" s="38"/>
      <c r="F268" s="38"/>
      <c r="G268" s="38"/>
      <c r="H268" s="38"/>
      <c r="I268" s="38"/>
    </row>
    <row r="269" spans="3:9" ht="13.2" x14ac:dyDescent="0.25">
      <c r="C269" s="38"/>
      <c r="D269" s="38"/>
      <c r="E269" s="38"/>
      <c r="F269" s="38"/>
      <c r="G269" s="38"/>
      <c r="H269" s="38"/>
      <c r="I269" s="38"/>
    </row>
    <row r="270" spans="3:9" ht="13.2" x14ac:dyDescent="0.25">
      <c r="C270" s="38"/>
      <c r="D270" s="38"/>
      <c r="E270" s="38"/>
      <c r="F270" s="38"/>
      <c r="G270" s="38"/>
      <c r="H270" s="38"/>
      <c r="I270" s="38"/>
    </row>
    <row r="271" spans="3:9" ht="13.2" x14ac:dyDescent="0.25">
      <c r="C271" s="38"/>
      <c r="D271" s="38"/>
      <c r="E271" s="38"/>
      <c r="F271" s="38"/>
      <c r="G271" s="38"/>
      <c r="H271" s="38"/>
      <c r="I271" s="38"/>
    </row>
    <row r="272" spans="3:9" ht="13.2" x14ac:dyDescent="0.25">
      <c r="C272" s="38"/>
      <c r="D272" s="38"/>
      <c r="E272" s="38"/>
      <c r="F272" s="38"/>
      <c r="G272" s="38"/>
      <c r="H272" s="38"/>
      <c r="I272" s="38"/>
    </row>
    <row r="273" spans="3:9" ht="13.2" x14ac:dyDescent="0.25">
      <c r="C273" s="38"/>
      <c r="D273" s="38"/>
      <c r="E273" s="38"/>
      <c r="F273" s="38"/>
      <c r="G273" s="38"/>
      <c r="H273" s="38"/>
      <c r="I273" s="38"/>
    </row>
    <row r="274" spans="3:9" ht="13.2" x14ac:dyDescent="0.25">
      <c r="C274" s="38"/>
      <c r="D274" s="38"/>
      <c r="E274" s="38"/>
      <c r="F274" s="38"/>
      <c r="G274" s="38"/>
      <c r="H274" s="38"/>
      <c r="I274" s="38"/>
    </row>
    <row r="275" spans="3:9" ht="13.2" x14ac:dyDescent="0.25">
      <c r="C275" s="38"/>
      <c r="D275" s="38"/>
      <c r="E275" s="38"/>
      <c r="F275" s="38"/>
      <c r="G275" s="38"/>
      <c r="H275" s="38"/>
      <c r="I275" s="38"/>
    </row>
    <row r="276" spans="3:9" ht="13.2" x14ac:dyDescent="0.25">
      <c r="C276" s="38"/>
      <c r="D276" s="38"/>
      <c r="E276" s="38"/>
      <c r="F276" s="38"/>
      <c r="G276" s="38"/>
      <c r="H276" s="38"/>
      <c r="I276" s="38"/>
    </row>
    <row r="277" spans="3:9" ht="13.2" x14ac:dyDescent="0.25">
      <c r="C277" s="38"/>
      <c r="D277" s="38"/>
      <c r="E277" s="38"/>
      <c r="F277" s="38"/>
      <c r="G277" s="38"/>
      <c r="H277" s="38"/>
      <c r="I277" s="38"/>
    </row>
    <row r="278" spans="3:9" ht="13.2" x14ac:dyDescent="0.25">
      <c r="C278" s="38"/>
      <c r="D278" s="38"/>
      <c r="E278" s="38"/>
      <c r="F278" s="38"/>
      <c r="G278" s="38"/>
      <c r="H278" s="38"/>
      <c r="I278" s="38"/>
    </row>
    <row r="279" spans="3:9" ht="13.2" x14ac:dyDescent="0.25">
      <c r="C279" s="38"/>
      <c r="D279" s="38"/>
      <c r="E279" s="38"/>
      <c r="F279" s="38"/>
      <c r="G279" s="38"/>
      <c r="H279" s="38"/>
      <c r="I279" s="38"/>
    </row>
    <row r="280" spans="3:9" ht="13.2" x14ac:dyDescent="0.25">
      <c r="C280" s="38"/>
      <c r="D280" s="38"/>
      <c r="E280" s="38"/>
      <c r="F280" s="38"/>
      <c r="G280" s="38"/>
      <c r="H280" s="38"/>
      <c r="I280" s="38"/>
    </row>
    <row r="281" spans="3:9" ht="13.2" x14ac:dyDescent="0.25">
      <c r="C281" s="38"/>
      <c r="D281" s="38"/>
      <c r="E281" s="38"/>
      <c r="F281" s="38"/>
      <c r="G281" s="38"/>
      <c r="H281" s="38"/>
      <c r="I281" s="38"/>
    </row>
    <row r="282" spans="3:9" ht="13.2" x14ac:dyDescent="0.25">
      <c r="C282" s="38"/>
      <c r="D282" s="38"/>
      <c r="E282" s="38"/>
      <c r="F282" s="38"/>
      <c r="G282" s="38"/>
      <c r="H282" s="38"/>
      <c r="I282" s="38"/>
    </row>
    <row r="283" spans="3:9" ht="13.2" x14ac:dyDescent="0.25">
      <c r="C283" s="38"/>
      <c r="D283" s="38"/>
      <c r="E283" s="38"/>
      <c r="F283" s="38"/>
      <c r="G283" s="38"/>
      <c r="H283" s="38"/>
      <c r="I283" s="38"/>
    </row>
    <row r="284" spans="3:9" ht="13.2" x14ac:dyDescent="0.25">
      <c r="C284" s="38"/>
      <c r="D284" s="38"/>
      <c r="E284" s="38"/>
      <c r="F284" s="38"/>
      <c r="G284" s="38"/>
      <c r="H284" s="38"/>
      <c r="I284" s="38"/>
    </row>
    <row r="285" spans="3:9" ht="13.2" x14ac:dyDescent="0.25">
      <c r="C285" s="38"/>
      <c r="D285" s="38"/>
      <c r="E285" s="38"/>
      <c r="F285" s="38"/>
      <c r="G285" s="38"/>
      <c r="H285" s="38"/>
      <c r="I285" s="38"/>
    </row>
    <row r="286" spans="3:9" ht="13.2" x14ac:dyDescent="0.25">
      <c r="C286" s="38"/>
      <c r="D286" s="38"/>
      <c r="E286" s="38"/>
      <c r="F286" s="38"/>
      <c r="G286" s="38"/>
      <c r="H286" s="38"/>
      <c r="I286" s="38"/>
    </row>
    <row r="287" spans="3:9" ht="13.2" x14ac:dyDescent="0.25">
      <c r="C287" s="38"/>
      <c r="D287" s="38"/>
      <c r="E287" s="38"/>
      <c r="F287" s="38"/>
      <c r="G287" s="38"/>
      <c r="H287" s="38"/>
      <c r="I287" s="38"/>
    </row>
    <row r="288" spans="3:9" ht="13.2" x14ac:dyDescent="0.25">
      <c r="C288" s="38"/>
      <c r="D288" s="38"/>
      <c r="E288" s="38"/>
      <c r="F288" s="38"/>
      <c r="G288" s="38"/>
      <c r="H288" s="38"/>
      <c r="I288" s="38"/>
    </row>
    <row r="289" spans="3:9" ht="13.2" x14ac:dyDescent="0.25">
      <c r="C289" s="38"/>
      <c r="D289" s="38"/>
      <c r="E289" s="38"/>
      <c r="F289" s="38"/>
      <c r="G289" s="38"/>
      <c r="H289" s="38"/>
      <c r="I289" s="38"/>
    </row>
    <row r="290" spans="3:9" ht="13.2" x14ac:dyDescent="0.25">
      <c r="C290" s="38"/>
      <c r="D290" s="38"/>
      <c r="E290" s="38"/>
      <c r="F290" s="38"/>
      <c r="G290" s="38"/>
      <c r="H290" s="38"/>
      <c r="I290" s="38"/>
    </row>
    <row r="291" spans="3:9" ht="13.2" x14ac:dyDescent="0.25">
      <c r="C291" s="38"/>
      <c r="D291" s="38"/>
      <c r="E291" s="38"/>
      <c r="F291" s="38"/>
      <c r="G291" s="38"/>
      <c r="H291" s="38"/>
      <c r="I291" s="38"/>
    </row>
    <row r="292" spans="3:9" ht="13.2" x14ac:dyDescent="0.25">
      <c r="C292" s="38"/>
      <c r="D292" s="38"/>
      <c r="E292" s="38"/>
      <c r="F292" s="38"/>
      <c r="G292" s="38"/>
      <c r="H292" s="38"/>
      <c r="I292" s="38"/>
    </row>
    <row r="293" spans="3:9" ht="13.2" x14ac:dyDescent="0.25">
      <c r="C293" s="38"/>
      <c r="D293" s="38"/>
      <c r="E293" s="38"/>
      <c r="F293" s="38"/>
      <c r="G293" s="38"/>
      <c r="H293" s="38"/>
      <c r="I293" s="38"/>
    </row>
    <row r="294" spans="3:9" ht="13.2" x14ac:dyDescent="0.25">
      <c r="C294" s="38"/>
      <c r="D294" s="38"/>
      <c r="E294" s="38"/>
      <c r="F294" s="38"/>
      <c r="G294" s="38"/>
      <c r="H294" s="38"/>
      <c r="I294" s="38"/>
    </row>
    <row r="295" spans="3:9" ht="13.2" x14ac:dyDescent="0.25">
      <c r="C295" s="38"/>
      <c r="D295" s="38"/>
      <c r="E295" s="38"/>
      <c r="F295" s="38"/>
      <c r="G295" s="38"/>
      <c r="H295" s="38"/>
      <c r="I295" s="38"/>
    </row>
    <row r="296" spans="3:9" ht="13.2" x14ac:dyDescent="0.25">
      <c r="C296" s="38"/>
      <c r="D296" s="38"/>
      <c r="E296" s="38"/>
      <c r="F296" s="38"/>
      <c r="G296" s="38"/>
      <c r="H296" s="38"/>
      <c r="I296" s="38"/>
    </row>
    <row r="297" spans="3:9" ht="13.2" x14ac:dyDescent="0.25">
      <c r="C297" s="38"/>
      <c r="D297" s="38"/>
      <c r="E297" s="38"/>
      <c r="F297" s="38"/>
      <c r="G297" s="38"/>
      <c r="H297" s="38"/>
      <c r="I297" s="38"/>
    </row>
    <row r="298" spans="3:9" ht="13.2" x14ac:dyDescent="0.25">
      <c r="C298" s="38"/>
      <c r="D298" s="38"/>
      <c r="E298" s="38"/>
      <c r="F298" s="38"/>
      <c r="G298" s="38"/>
      <c r="H298" s="38"/>
      <c r="I298" s="38"/>
    </row>
    <row r="299" spans="3:9" ht="13.2" x14ac:dyDescent="0.25">
      <c r="C299" s="38"/>
      <c r="D299" s="38"/>
      <c r="E299" s="38"/>
      <c r="F299" s="38"/>
      <c r="G299" s="38"/>
      <c r="H299" s="38"/>
      <c r="I299" s="38"/>
    </row>
    <row r="300" spans="3:9" ht="13.2" x14ac:dyDescent="0.25">
      <c r="C300" s="38"/>
      <c r="D300" s="38"/>
      <c r="E300" s="38"/>
      <c r="F300" s="38"/>
      <c r="G300" s="38"/>
      <c r="H300" s="38"/>
      <c r="I300" s="38"/>
    </row>
    <row r="301" spans="3:9" ht="13.2" x14ac:dyDescent="0.25">
      <c r="C301" s="38"/>
      <c r="D301" s="38"/>
      <c r="E301" s="38"/>
      <c r="F301" s="38"/>
      <c r="G301" s="38"/>
      <c r="H301" s="38"/>
      <c r="I301" s="38"/>
    </row>
    <row r="302" spans="3:9" ht="13.2" x14ac:dyDescent="0.25">
      <c r="C302" s="38"/>
      <c r="D302" s="38"/>
      <c r="E302" s="38"/>
      <c r="F302" s="38"/>
      <c r="G302" s="38"/>
      <c r="H302" s="38"/>
      <c r="I302" s="38"/>
    </row>
    <row r="303" spans="3:9" ht="13.2" x14ac:dyDescent="0.25">
      <c r="C303" s="38"/>
      <c r="D303" s="38"/>
      <c r="E303" s="38"/>
      <c r="F303" s="38"/>
      <c r="G303" s="38"/>
      <c r="H303" s="38"/>
      <c r="I303" s="38"/>
    </row>
    <row r="304" spans="3:9" ht="13.2" x14ac:dyDescent="0.25">
      <c r="C304" s="38"/>
      <c r="D304" s="38"/>
      <c r="E304" s="38"/>
      <c r="F304" s="38"/>
      <c r="G304" s="38"/>
      <c r="H304" s="38"/>
      <c r="I304" s="38"/>
    </row>
    <row r="305" spans="3:9" ht="13.2" x14ac:dyDescent="0.25">
      <c r="C305" s="38"/>
      <c r="D305" s="38"/>
      <c r="E305" s="38"/>
      <c r="F305" s="38"/>
      <c r="G305" s="38"/>
      <c r="H305" s="38"/>
      <c r="I305" s="38"/>
    </row>
    <row r="306" spans="3:9" ht="13.2" x14ac:dyDescent="0.25">
      <c r="C306" s="38"/>
      <c r="D306" s="38"/>
      <c r="E306" s="38"/>
      <c r="F306" s="38"/>
      <c r="G306" s="38"/>
      <c r="H306" s="38"/>
      <c r="I306" s="38"/>
    </row>
    <row r="307" spans="3:9" ht="13.2" x14ac:dyDescent="0.25">
      <c r="C307" s="38"/>
      <c r="D307" s="38"/>
      <c r="E307" s="38"/>
      <c r="F307" s="38"/>
      <c r="G307" s="38"/>
      <c r="H307" s="38"/>
      <c r="I307" s="38"/>
    </row>
    <row r="308" spans="3:9" ht="13.2" x14ac:dyDescent="0.25">
      <c r="C308" s="38"/>
      <c r="D308" s="38"/>
      <c r="E308" s="38"/>
      <c r="F308" s="38"/>
      <c r="G308" s="38"/>
      <c r="H308" s="38"/>
      <c r="I308" s="38"/>
    </row>
    <row r="309" spans="3:9" ht="13.2" x14ac:dyDescent="0.25">
      <c r="C309" s="38"/>
      <c r="D309" s="38"/>
      <c r="E309" s="38"/>
      <c r="F309" s="38"/>
      <c r="G309" s="38"/>
      <c r="H309" s="38"/>
      <c r="I309" s="38"/>
    </row>
    <row r="310" spans="3:9" ht="13.2" x14ac:dyDescent="0.25">
      <c r="C310" s="38"/>
      <c r="D310" s="38"/>
      <c r="E310" s="38"/>
      <c r="F310" s="38"/>
      <c r="G310" s="38"/>
      <c r="H310" s="38"/>
      <c r="I310" s="38"/>
    </row>
    <row r="311" spans="3:9" ht="13.2" x14ac:dyDescent="0.25">
      <c r="C311" s="38"/>
      <c r="D311" s="38"/>
      <c r="E311" s="38"/>
      <c r="F311" s="38"/>
      <c r="G311" s="38"/>
      <c r="H311" s="38"/>
      <c r="I311" s="38"/>
    </row>
    <row r="312" spans="3:9" ht="13.2" x14ac:dyDescent="0.25">
      <c r="C312" s="38"/>
      <c r="D312" s="38"/>
      <c r="E312" s="38"/>
      <c r="F312" s="38"/>
      <c r="G312" s="38"/>
      <c r="H312" s="38"/>
      <c r="I312" s="38"/>
    </row>
    <row r="313" spans="3:9" ht="13.2" x14ac:dyDescent="0.25">
      <c r="C313" s="38"/>
      <c r="D313" s="38"/>
      <c r="E313" s="38"/>
      <c r="F313" s="38"/>
      <c r="G313" s="38"/>
      <c r="H313" s="38"/>
      <c r="I313" s="38"/>
    </row>
    <row r="314" spans="3:9" ht="13.2" x14ac:dyDescent="0.25">
      <c r="C314" s="38"/>
      <c r="D314" s="38"/>
      <c r="E314" s="38"/>
      <c r="F314" s="38"/>
      <c r="G314" s="38"/>
      <c r="H314" s="38"/>
      <c r="I314" s="38"/>
    </row>
    <row r="315" spans="3:9" ht="13.2" x14ac:dyDescent="0.25">
      <c r="C315" s="38"/>
      <c r="D315" s="38"/>
      <c r="E315" s="38"/>
      <c r="F315" s="38"/>
      <c r="G315" s="38"/>
      <c r="H315" s="38"/>
      <c r="I315" s="38"/>
    </row>
    <row r="316" spans="3:9" ht="13.2" x14ac:dyDescent="0.25">
      <c r="C316" s="38"/>
      <c r="D316" s="38"/>
      <c r="E316" s="38"/>
      <c r="F316" s="38"/>
      <c r="G316" s="38"/>
      <c r="H316" s="38"/>
      <c r="I316" s="38"/>
    </row>
    <row r="317" spans="3:9" ht="13.2" x14ac:dyDescent="0.25">
      <c r="C317" s="38"/>
      <c r="D317" s="38"/>
      <c r="E317" s="38"/>
      <c r="F317" s="38"/>
      <c r="G317" s="38"/>
      <c r="H317" s="38"/>
      <c r="I317" s="38"/>
    </row>
    <row r="318" spans="3:9" ht="13.2" x14ac:dyDescent="0.25">
      <c r="C318" s="38"/>
      <c r="D318" s="38"/>
      <c r="E318" s="38"/>
      <c r="F318" s="38"/>
      <c r="G318" s="38"/>
      <c r="H318" s="38"/>
      <c r="I318" s="38"/>
    </row>
    <row r="319" spans="3:9" ht="13.2" x14ac:dyDescent="0.25">
      <c r="C319" s="38"/>
      <c r="D319" s="38"/>
      <c r="E319" s="38"/>
      <c r="F319" s="38"/>
      <c r="G319" s="38"/>
      <c r="H319" s="38"/>
      <c r="I319" s="38"/>
    </row>
    <row r="320" spans="3:9" ht="13.2" x14ac:dyDescent="0.25">
      <c r="C320" s="38"/>
      <c r="D320" s="38"/>
      <c r="E320" s="38"/>
      <c r="F320" s="38"/>
      <c r="G320" s="38"/>
      <c r="H320" s="38"/>
      <c r="I320" s="38"/>
    </row>
    <row r="321" spans="3:9" ht="13.2" x14ac:dyDescent="0.25">
      <c r="C321" s="38"/>
      <c r="D321" s="38"/>
      <c r="E321" s="38"/>
      <c r="F321" s="38"/>
      <c r="G321" s="38"/>
      <c r="H321" s="38"/>
      <c r="I321" s="38"/>
    </row>
    <row r="322" spans="3:9" ht="13.2" x14ac:dyDescent="0.25">
      <c r="C322" s="38"/>
      <c r="D322" s="38"/>
      <c r="E322" s="38"/>
      <c r="F322" s="38"/>
      <c r="G322" s="38"/>
      <c r="H322" s="38"/>
      <c r="I322" s="38"/>
    </row>
    <row r="323" spans="3:9" ht="13.2" x14ac:dyDescent="0.25">
      <c r="C323" s="38"/>
      <c r="D323" s="38"/>
      <c r="E323" s="38"/>
      <c r="F323" s="38"/>
      <c r="G323" s="38"/>
      <c r="H323" s="38"/>
      <c r="I323" s="38"/>
    </row>
    <row r="324" spans="3:9" ht="13.2" x14ac:dyDescent="0.25">
      <c r="C324" s="38"/>
      <c r="D324" s="38"/>
      <c r="E324" s="38"/>
      <c r="F324" s="38"/>
      <c r="G324" s="38"/>
      <c r="H324" s="38"/>
      <c r="I324" s="38"/>
    </row>
    <row r="325" spans="3:9" ht="13.2" x14ac:dyDescent="0.25">
      <c r="C325" s="38"/>
      <c r="D325" s="38"/>
      <c r="E325" s="38"/>
      <c r="F325" s="38"/>
      <c r="G325" s="38"/>
      <c r="H325" s="38"/>
      <c r="I325" s="38"/>
    </row>
    <row r="326" spans="3:9" ht="13.2" x14ac:dyDescent="0.25">
      <c r="C326" s="38"/>
      <c r="D326" s="38"/>
      <c r="E326" s="38"/>
      <c r="F326" s="38"/>
      <c r="G326" s="38"/>
      <c r="H326" s="38"/>
      <c r="I326" s="38"/>
    </row>
    <row r="327" spans="3:9" ht="13.2" x14ac:dyDescent="0.25">
      <c r="C327" s="38"/>
      <c r="D327" s="38"/>
      <c r="E327" s="38"/>
      <c r="F327" s="38"/>
      <c r="G327" s="38"/>
      <c r="H327" s="38"/>
      <c r="I327" s="38"/>
    </row>
    <row r="328" spans="3:9" ht="13.2" x14ac:dyDescent="0.25">
      <c r="C328" s="38"/>
      <c r="D328" s="38"/>
      <c r="E328" s="38"/>
      <c r="F328" s="38"/>
      <c r="G328" s="38"/>
      <c r="H328" s="38"/>
      <c r="I328" s="38"/>
    </row>
    <row r="329" spans="3:9" ht="13.2" x14ac:dyDescent="0.25">
      <c r="C329" s="38"/>
      <c r="D329" s="38"/>
      <c r="E329" s="38"/>
      <c r="F329" s="38"/>
      <c r="G329" s="38"/>
      <c r="H329" s="38"/>
      <c r="I329" s="38"/>
    </row>
    <row r="330" spans="3:9" ht="13.2" x14ac:dyDescent="0.25">
      <c r="C330" s="38"/>
      <c r="D330" s="38"/>
      <c r="E330" s="38"/>
      <c r="F330" s="38"/>
      <c r="G330" s="38"/>
      <c r="H330" s="38"/>
      <c r="I330" s="38"/>
    </row>
    <row r="331" spans="3:9" ht="13.2" x14ac:dyDescent="0.25">
      <c r="C331" s="38"/>
      <c r="D331" s="38"/>
      <c r="E331" s="38"/>
      <c r="F331" s="38"/>
      <c r="G331" s="38"/>
      <c r="H331" s="38"/>
      <c r="I331" s="38"/>
    </row>
    <row r="332" spans="3:9" ht="13.2" x14ac:dyDescent="0.25">
      <c r="C332" s="38"/>
      <c r="D332" s="38"/>
      <c r="E332" s="38"/>
      <c r="F332" s="38"/>
      <c r="G332" s="38"/>
      <c r="H332" s="38"/>
      <c r="I332" s="38"/>
    </row>
    <row r="333" spans="3:9" ht="13.2" x14ac:dyDescent="0.25">
      <c r="C333" s="38"/>
      <c r="D333" s="38"/>
      <c r="E333" s="38"/>
      <c r="F333" s="38"/>
      <c r="G333" s="38"/>
      <c r="H333" s="38"/>
      <c r="I333" s="38"/>
    </row>
    <row r="334" spans="3:9" ht="13.2" x14ac:dyDescent="0.25">
      <c r="C334" s="38"/>
      <c r="D334" s="38"/>
      <c r="E334" s="38"/>
      <c r="F334" s="38"/>
      <c r="G334" s="38"/>
      <c r="H334" s="38"/>
      <c r="I334" s="38"/>
    </row>
    <row r="335" spans="3:9" ht="13.2" x14ac:dyDescent="0.25">
      <c r="C335" s="38"/>
      <c r="D335" s="38"/>
      <c r="E335" s="38"/>
      <c r="F335" s="38"/>
      <c r="G335" s="38"/>
      <c r="H335" s="38"/>
      <c r="I335" s="38"/>
    </row>
    <row r="336" spans="3:9" ht="13.2" x14ac:dyDescent="0.25">
      <c r="C336" s="38"/>
      <c r="D336" s="38"/>
      <c r="E336" s="38"/>
      <c r="F336" s="38"/>
      <c r="G336" s="38"/>
      <c r="H336" s="38"/>
      <c r="I336" s="38"/>
    </row>
    <row r="337" spans="3:9" ht="13.2" x14ac:dyDescent="0.25">
      <c r="C337" s="38"/>
      <c r="D337" s="38"/>
      <c r="E337" s="38"/>
      <c r="F337" s="38"/>
      <c r="G337" s="38"/>
      <c r="H337" s="38"/>
      <c r="I337" s="38"/>
    </row>
    <row r="338" spans="3:9" ht="13.2" x14ac:dyDescent="0.25">
      <c r="C338" s="38"/>
      <c r="D338" s="38"/>
      <c r="E338" s="38"/>
      <c r="F338" s="38"/>
      <c r="G338" s="38"/>
      <c r="H338" s="38"/>
      <c r="I338" s="38"/>
    </row>
    <row r="339" spans="3:9" ht="13.2" x14ac:dyDescent="0.25">
      <c r="C339" s="38"/>
      <c r="D339" s="38"/>
      <c r="E339" s="38"/>
      <c r="F339" s="38"/>
      <c r="G339" s="38"/>
      <c r="H339" s="38"/>
      <c r="I339" s="38"/>
    </row>
    <row r="340" spans="3:9" ht="13.2" x14ac:dyDescent="0.25">
      <c r="C340" s="38"/>
      <c r="D340" s="38"/>
      <c r="E340" s="38"/>
      <c r="F340" s="38"/>
      <c r="G340" s="38"/>
      <c r="H340" s="38"/>
      <c r="I340" s="38"/>
    </row>
    <row r="341" spans="3:9" ht="13.2" x14ac:dyDescent="0.25">
      <c r="C341" s="38"/>
      <c r="D341" s="38"/>
      <c r="E341" s="38"/>
      <c r="F341" s="38"/>
      <c r="G341" s="38"/>
      <c r="H341" s="38"/>
      <c r="I341" s="38"/>
    </row>
    <row r="342" spans="3:9" ht="13.2" x14ac:dyDescent="0.25">
      <c r="C342" s="38"/>
      <c r="D342" s="38"/>
      <c r="E342" s="38"/>
      <c r="F342" s="38"/>
      <c r="G342" s="38"/>
      <c r="H342" s="38"/>
      <c r="I342" s="38"/>
    </row>
    <row r="343" spans="3:9" ht="13.2" x14ac:dyDescent="0.25">
      <c r="C343" s="38"/>
      <c r="D343" s="38"/>
      <c r="E343" s="38"/>
      <c r="F343" s="38"/>
      <c r="G343" s="38"/>
      <c r="H343" s="38"/>
      <c r="I343" s="38"/>
    </row>
    <row r="344" spans="3:9" ht="13.2" x14ac:dyDescent="0.25">
      <c r="C344" s="38"/>
      <c r="D344" s="38"/>
      <c r="E344" s="38"/>
      <c r="F344" s="38"/>
      <c r="G344" s="38"/>
      <c r="H344" s="38"/>
      <c r="I344" s="38"/>
    </row>
    <row r="345" spans="3:9" ht="13.2" x14ac:dyDescent="0.25">
      <c r="C345" s="38"/>
      <c r="D345" s="38"/>
      <c r="E345" s="38"/>
      <c r="F345" s="38"/>
      <c r="G345" s="38"/>
      <c r="H345" s="38"/>
      <c r="I345" s="38"/>
    </row>
    <row r="346" spans="3:9" ht="13.2" x14ac:dyDescent="0.25">
      <c r="C346" s="38"/>
      <c r="D346" s="38"/>
      <c r="E346" s="38"/>
      <c r="F346" s="38"/>
      <c r="G346" s="38"/>
      <c r="H346" s="38"/>
      <c r="I346" s="38"/>
    </row>
    <row r="347" spans="3:9" ht="13.2" x14ac:dyDescent="0.25">
      <c r="C347" s="38"/>
      <c r="D347" s="38"/>
      <c r="E347" s="38"/>
      <c r="F347" s="38"/>
      <c r="G347" s="38"/>
      <c r="H347" s="38"/>
      <c r="I347" s="38"/>
    </row>
    <row r="348" spans="3:9" ht="13.2" x14ac:dyDescent="0.25">
      <c r="C348" s="38"/>
      <c r="D348" s="38"/>
      <c r="E348" s="38"/>
      <c r="F348" s="38"/>
      <c r="G348" s="38"/>
      <c r="H348" s="38"/>
      <c r="I348" s="38"/>
    </row>
    <row r="349" spans="3:9" ht="13.2" x14ac:dyDescent="0.25">
      <c r="C349" s="38"/>
      <c r="D349" s="38"/>
      <c r="E349" s="38"/>
      <c r="F349" s="38"/>
      <c r="G349" s="38"/>
      <c r="H349" s="38"/>
      <c r="I349" s="38"/>
    </row>
    <row r="350" spans="3:9" ht="13.2" x14ac:dyDescent="0.25">
      <c r="C350" s="38"/>
      <c r="D350" s="38"/>
      <c r="E350" s="38"/>
      <c r="F350" s="38"/>
      <c r="G350" s="38"/>
      <c r="H350" s="38"/>
      <c r="I350" s="38"/>
    </row>
    <row r="351" spans="3:9" ht="13.2" x14ac:dyDescent="0.25">
      <c r="C351" s="38"/>
      <c r="D351" s="38"/>
      <c r="E351" s="38"/>
      <c r="F351" s="38"/>
      <c r="G351" s="38"/>
      <c r="H351" s="38"/>
      <c r="I351" s="38"/>
    </row>
    <row r="352" spans="3:9" ht="13.2" x14ac:dyDescent="0.25">
      <c r="C352" s="38"/>
      <c r="D352" s="38"/>
      <c r="E352" s="38"/>
      <c r="F352" s="38"/>
      <c r="G352" s="38"/>
      <c r="H352" s="38"/>
      <c r="I352" s="38"/>
    </row>
    <row r="353" spans="3:9" ht="13.2" x14ac:dyDescent="0.25">
      <c r="C353" s="38"/>
      <c r="D353" s="38"/>
      <c r="E353" s="38"/>
      <c r="F353" s="38"/>
      <c r="G353" s="38"/>
      <c r="H353" s="38"/>
      <c r="I353" s="38"/>
    </row>
    <row r="354" spans="3:9" ht="13.2" x14ac:dyDescent="0.25">
      <c r="C354" s="38"/>
      <c r="D354" s="38"/>
      <c r="E354" s="38"/>
      <c r="F354" s="38"/>
      <c r="G354" s="38"/>
      <c r="H354" s="38"/>
      <c r="I354" s="38"/>
    </row>
    <row r="355" spans="3:9" ht="13.2" x14ac:dyDescent="0.25">
      <c r="C355" s="38"/>
      <c r="D355" s="38"/>
      <c r="E355" s="38"/>
      <c r="F355" s="38"/>
      <c r="G355" s="38"/>
      <c r="H355" s="38"/>
      <c r="I355" s="38"/>
    </row>
    <row r="356" spans="3:9" ht="13.2" x14ac:dyDescent="0.25">
      <c r="C356" s="38"/>
      <c r="D356" s="38"/>
      <c r="E356" s="38"/>
      <c r="F356" s="38"/>
      <c r="G356" s="38"/>
      <c r="H356" s="38"/>
      <c r="I356" s="38"/>
    </row>
    <row r="357" spans="3:9" ht="13.2" x14ac:dyDescent="0.25">
      <c r="C357" s="38"/>
      <c r="D357" s="38"/>
      <c r="E357" s="38"/>
      <c r="F357" s="38"/>
      <c r="G357" s="38"/>
      <c r="H357" s="38"/>
      <c r="I357" s="38"/>
    </row>
    <row r="358" spans="3:9" ht="13.2" x14ac:dyDescent="0.25">
      <c r="C358" s="38"/>
      <c r="D358" s="38"/>
      <c r="E358" s="38"/>
      <c r="F358" s="38"/>
      <c r="G358" s="38"/>
      <c r="H358" s="38"/>
      <c r="I358" s="38"/>
    </row>
    <row r="359" spans="3:9" ht="13.2" x14ac:dyDescent="0.25">
      <c r="C359" s="38"/>
      <c r="D359" s="38"/>
      <c r="E359" s="38"/>
      <c r="F359" s="38"/>
      <c r="G359" s="38"/>
      <c r="H359" s="38"/>
      <c r="I359" s="38"/>
    </row>
    <row r="360" spans="3:9" ht="13.2" x14ac:dyDescent="0.25">
      <c r="C360" s="38"/>
      <c r="D360" s="38"/>
      <c r="E360" s="38"/>
      <c r="F360" s="38"/>
      <c r="G360" s="38"/>
      <c r="H360" s="38"/>
      <c r="I360" s="38"/>
    </row>
    <row r="361" spans="3:9" ht="13.2" x14ac:dyDescent="0.25">
      <c r="C361" s="38"/>
      <c r="D361" s="38"/>
      <c r="E361" s="38"/>
      <c r="F361" s="38"/>
      <c r="G361" s="38"/>
      <c r="H361" s="38"/>
      <c r="I361" s="38"/>
    </row>
    <row r="362" spans="3:9" ht="13.2" x14ac:dyDescent="0.25">
      <c r="C362" s="38"/>
      <c r="D362" s="38"/>
      <c r="E362" s="38"/>
      <c r="F362" s="38"/>
      <c r="G362" s="38"/>
      <c r="H362" s="38"/>
      <c r="I362" s="38"/>
    </row>
    <row r="363" spans="3:9" ht="13.2" x14ac:dyDescent="0.25">
      <c r="C363" s="38"/>
      <c r="D363" s="38"/>
      <c r="E363" s="38"/>
      <c r="F363" s="38"/>
      <c r="G363" s="38"/>
      <c r="H363" s="38"/>
      <c r="I363" s="38"/>
    </row>
    <row r="364" spans="3:9" ht="13.2" x14ac:dyDescent="0.25">
      <c r="C364" s="38"/>
      <c r="D364" s="38"/>
      <c r="E364" s="38"/>
      <c r="F364" s="38"/>
      <c r="G364" s="38"/>
      <c r="H364" s="38"/>
      <c r="I364" s="38"/>
    </row>
    <row r="365" spans="3:9" ht="13.2" x14ac:dyDescent="0.25">
      <c r="C365" s="38"/>
      <c r="D365" s="38"/>
      <c r="E365" s="38"/>
      <c r="F365" s="38"/>
      <c r="G365" s="38"/>
      <c r="H365" s="38"/>
      <c r="I365" s="38"/>
    </row>
    <row r="366" spans="3:9" ht="13.2" x14ac:dyDescent="0.25">
      <c r="C366" s="38"/>
      <c r="D366" s="38"/>
      <c r="E366" s="38"/>
      <c r="F366" s="38"/>
      <c r="G366" s="38"/>
      <c r="H366" s="38"/>
      <c r="I366" s="38"/>
    </row>
    <row r="367" spans="3:9" ht="13.2" x14ac:dyDescent="0.25">
      <c r="C367" s="38"/>
      <c r="D367" s="38"/>
      <c r="E367" s="38"/>
      <c r="F367" s="38"/>
      <c r="G367" s="38"/>
      <c r="H367" s="38"/>
      <c r="I367" s="38"/>
    </row>
    <row r="368" spans="3:9" ht="13.2" x14ac:dyDescent="0.25">
      <c r="C368" s="38"/>
      <c r="D368" s="38"/>
      <c r="E368" s="38"/>
      <c r="F368" s="38"/>
      <c r="G368" s="38"/>
      <c r="H368" s="38"/>
      <c r="I368" s="38"/>
    </row>
    <row r="369" spans="3:9" ht="13.2" x14ac:dyDescent="0.25">
      <c r="C369" s="38"/>
      <c r="D369" s="38"/>
      <c r="E369" s="38"/>
      <c r="F369" s="38"/>
      <c r="G369" s="38"/>
      <c r="H369" s="38"/>
      <c r="I369" s="38"/>
    </row>
    <row r="370" spans="3:9" ht="13.2" x14ac:dyDescent="0.25">
      <c r="C370" s="38"/>
      <c r="D370" s="38"/>
      <c r="E370" s="38"/>
      <c r="F370" s="38"/>
      <c r="G370" s="38"/>
      <c r="H370" s="38"/>
      <c r="I370" s="38"/>
    </row>
    <row r="371" spans="3:9" ht="13.2" x14ac:dyDescent="0.25">
      <c r="C371" s="38"/>
      <c r="D371" s="38"/>
      <c r="E371" s="38"/>
      <c r="F371" s="38"/>
      <c r="G371" s="38"/>
      <c r="H371" s="38"/>
      <c r="I371" s="38"/>
    </row>
    <row r="372" spans="3:9" ht="13.2" x14ac:dyDescent="0.25">
      <c r="C372" s="38"/>
      <c r="D372" s="38"/>
      <c r="E372" s="38"/>
      <c r="F372" s="38"/>
      <c r="G372" s="38"/>
      <c r="H372" s="38"/>
      <c r="I372" s="38"/>
    </row>
    <row r="373" spans="3:9" ht="13.2" x14ac:dyDescent="0.25">
      <c r="C373" s="38"/>
      <c r="D373" s="38"/>
      <c r="E373" s="38"/>
      <c r="F373" s="38"/>
      <c r="G373" s="38"/>
      <c r="H373" s="38"/>
      <c r="I373" s="38"/>
    </row>
    <row r="374" spans="3:9" ht="13.2" x14ac:dyDescent="0.25">
      <c r="C374" s="38"/>
      <c r="D374" s="38"/>
      <c r="E374" s="38"/>
      <c r="F374" s="38"/>
      <c r="G374" s="38"/>
      <c r="H374" s="38"/>
      <c r="I374" s="38"/>
    </row>
    <row r="375" spans="3:9" ht="13.2" x14ac:dyDescent="0.25">
      <c r="C375" s="38"/>
      <c r="D375" s="38"/>
      <c r="E375" s="38"/>
      <c r="F375" s="38"/>
      <c r="G375" s="38"/>
      <c r="H375" s="38"/>
      <c r="I375" s="38"/>
    </row>
    <row r="376" spans="3:9" ht="13.2" x14ac:dyDescent="0.25">
      <c r="C376" s="38"/>
      <c r="D376" s="38"/>
      <c r="E376" s="38"/>
      <c r="F376" s="38"/>
      <c r="G376" s="38"/>
      <c r="H376" s="38"/>
      <c r="I376" s="38"/>
    </row>
    <row r="377" spans="3:9" ht="13.2" x14ac:dyDescent="0.25">
      <c r="C377" s="38"/>
      <c r="D377" s="38"/>
      <c r="E377" s="38"/>
      <c r="F377" s="38"/>
      <c r="G377" s="38"/>
      <c r="H377" s="38"/>
      <c r="I377" s="38"/>
    </row>
    <row r="378" spans="3:9" ht="13.2" x14ac:dyDescent="0.25">
      <c r="C378" s="38"/>
      <c r="D378" s="38"/>
      <c r="E378" s="38"/>
      <c r="F378" s="38"/>
      <c r="G378" s="38"/>
      <c r="H378" s="38"/>
      <c r="I378" s="38"/>
    </row>
    <row r="379" spans="3:9" ht="13.2" x14ac:dyDescent="0.25">
      <c r="C379" s="38"/>
      <c r="D379" s="38"/>
      <c r="E379" s="38"/>
      <c r="F379" s="38"/>
      <c r="G379" s="38"/>
      <c r="H379" s="38"/>
      <c r="I379" s="38"/>
    </row>
    <row r="380" spans="3:9" ht="13.2" x14ac:dyDescent="0.25">
      <c r="C380" s="38"/>
      <c r="D380" s="38"/>
      <c r="E380" s="38"/>
      <c r="F380" s="38"/>
      <c r="G380" s="38"/>
      <c r="H380" s="38"/>
      <c r="I380" s="38"/>
    </row>
    <row r="381" spans="3:9" ht="13.2" x14ac:dyDescent="0.25">
      <c r="C381" s="38"/>
      <c r="D381" s="38"/>
      <c r="E381" s="38"/>
      <c r="F381" s="38"/>
      <c r="G381" s="38"/>
      <c r="H381" s="38"/>
      <c r="I381" s="38"/>
    </row>
    <row r="382" spans="3:9" ht="13.2" x14ac:dyDescent="0.25">
      <c r="C382" s="38"/>
      <c r="D382" s="38"/>
      <c r="E382" s="38"/>
      <c r="F382" s="38"/>
      <c r="G382" s="38"/>
      <c r="H382" s="38"/>
      <c r="I382" s="38"/>
    </row>
    <row r="383" spans="3:9" ht="13.2" x14ac:dyDescent="0.25">
      <c r="C383" s="38"/>
      <c r="D383" s="38"/>
      <c r="E383" s="38"/>
      <c r="F383" s="38"/>
      <c r="G383" s="38"/>
      <c r="H383" s="38"/>
      <c r="I383" s="38"/>
    </row>
    <row r="384" spans="3:9" ht="13.2" x14ac:dyDescent="0.25">
      <c r="C384" s="38"/>
      <c r="D384" s="38"/>
      <c r="E384" s="38"/>
      <c r="F384" s="38"/>
      <c r="G384" s="38"/>
      <c r="H384" s="38"/>
      <c r="I384" s="38"/>
    </row>
    <row r="385" spans="3:9" ht="13.2" x14ac:dyDescent="0.25">
      <c r="C385" s="38"/>
      <c r="D385" s="38"/>
      <c r="E385" s="38"/>
      <c r="F385" s="38"/>
      <c r="G385" s="38"/>
      <c r="H385" s="38"/>
      <c r="I385" s="38"/>
    </row>
    <row r="386" spans="3:9" ht="13.2" x14ac:dyDescent="0.25">
      <c r="C386" s="38"/>
      <c r="D386" s="38"/>
      <c r="E386" s="38"/>
      <c r="F386" s="38"/>
      <c r="G386" s="38"/>
      <c r="H386" s="38"/>
      <c r="I386" s="38"/>
    </row>
    <row r="387" spans="3:9" ht="13.2" x14ac:dyDescent="0.25">
      <c r="C387" s="38"/>
      <c r="D387" s="38"/>
      <c r="E387" s="38"/>
      <c r="F387" s="38"/>
      <c r="G387" s="38"/>
      <c r="H387" s="38"/>
      <c r="I387" s="38"/>
    </row>
    <row r="388" spans="3:9" ht="13.2" x14ac:dyDescent="0.25">
      <c r="C388" s="38"/>
      <c r="D388" s="38"/>
      <c r="E388" s="38"/>
      <c r="F388" s="38"/>
      <c r="G388" s="38"/>
      <c r="H388" s="38"/>
      <c r="I388" s="38"/>
    </row>
    <row r="389" spans="3:9" ht="13.2" x14ac:dyDescent="0.25">
      <c r="C389" s="38"/>
      <c r="D389" s="38"/>
      <c r="E389" s="38"/>
      <c r="F389" s="38"/>
      <c r="G389" s="38"/>
      <c r="H389" s="38"/>
      <c r="I389" s="38"/>
    </row>
    <row r="390" spans="3:9" ht="13.2" x14ac:dyDescent="0.25">
      <c r="C390" s="38"/>
      <c r="D390" s="38"/>
      <c r="E390" s="38"/>
      <c r="F390" s="38"/>
      <c r="G390" s="38"/>
      <c r="H390" s="38"/>
      <c r="I390" s="38"/>
    </row>
    <row r="391" spans="3:9" ht="13.2" x14ac:dyDescent="0.25">
      <c r="C391" s="38"/>
      <c r="D391" s="38"/>
      <c r="E391" s="38"/>
      <c r="F391" s="38"/>
      <c r="G391" s="38"/>
      <c r="H391" s="38"/>
      <c r="I391" s="38"/>
    </row>
    <row r="392" spans="3:9" ht="13.2" x14ac:dyDescent="0.25">
      <c r="C392" s="38"/>
      <c r="D392" s="38"/>
      <c r="E392" s="38"/>
      <c r="F392" s="38"/>
      <c r="G392" s="38"/>
      <c r="H392" s="38"/>
      <c r="I392" s="38"/>
    </row>
    <row r="393" spans="3:9" ht="13.2" x14ac:dyDescent="0.25">
      <c r="C393" s="38"/>
      <c r="D393" s="38"/>
      <c r="E393" s="38"/>
      <c r="F393" s="38"/>
      <c r="G393" s="38"/>
      <c r="H393" s="38"/>
      <c r="I393" s="38"/>
    </row>
    <row r="394" spans="3:9" ht="13.2" x14ac:dyDescent="0.25">
      <c r="C394" s="38"/>
      <c r="D394" s="38"/>
      <c r="E394" s="38"/>
      <c r="F394" s="38"/>
      <c r="G394" s="38"/>
      <c r="H394" s="38"/>
      <c r="I394" s="38"/>
    </row>
    <row r="395" spans="3:9" ht="13.2" x14ac:dyDescent="0.25">
      <c r="C395" s="38"/>
      <c r="D395" s="38"/>
      <c r="E395" s="38"/>
      <c r="F395" s="38"/>
      <c r="G395" s="38"/>
      <c r="H395" s="38"/>
      <c r="I395" s="38"/>
    </row>
    <row r="396" spans="3:9" ht="13.2" x14ac:dyDescent="0.25">
      <c r="C396" s="38"/>
      <c r="D396" s="38"/>
      <c r="E396" s="38"/>
      <c r="F396" s="38"/>
      <c r="G396" s="38"/>
      <c r="H396" s="38"/>
      <c r="I396" s="38"/>
    </row>
    <row r="397" spans="3:9" ht="13.2" x14ac:dyDescent="0.25">
      <c r="C397" s="38"/>
      <c r="D397" s="38"/>
      <c r="E397" s="38"/>
      <c r="F397" s="38"/>
      <c r="G397" s="38"/>
      <c r="H397" s="38"/>
      <c r="I397" s="38"/>
    </row>
    <row r="398" spans="3:9" ht="13.2" x14ac:dyDescent="0.25">
      <c r="C398" s="38"/>
      <c r="D398" s="38"/>
      <c r="E398" s="38"/>
      <c r="F398" s="38"/>
      <c r="G398" s="38"/>
      <c r="H398" s="38"/>
      <c r="I398" s="38"/>
    </row>
    <row r="399" spans="3:9" ht="13.2" x14ac:dyDescent="0.25">
      <c r="C399" s="38"/>
      <c r="D399" s="38"/>
      <c r="E399" s="38"/>
      <c r="F399" s="38"/>
      <c r="G399" s="38"/>
      <c r="H399" s="38"/>
      <c r="I399" s="38"/>
    </row>
    <row r="400" spans="3:9" ht="13.2" x14ac:dyDescent="0.25">
      <c r="C400" s="38"/>
      <c r="D400" s="38"/>
      <c r="E400" s="38"/>
      <c r="F400" s="38"/>
      <c r="G400" s="38"/>
      <c r="H400" s="38"/>
      <c r="I400" s="38"/>
    </row>
    <row r="401" spans="3:9" ht="13.2" x14ac:dyDescent="0.25">
      <c r="C401" s="38"/>
      <c r="D401" s="38"/>
      <c r="E401" s="38"/>
      <c r="F401" s="38"/>
      <c r="G401" s="38"/>
      <c r="H401" s="38"/>
      <c r="I401" s="38"/>
    </row>
    <row r="402" spans="3:9" ht="13.2" x14ac:dyDescent="0.25">
      <c r="C402" s="38"/>
      <c r="D402" s="38"/>
      <c r="E402" s="38"/>
      <c r="F402" s="38"/>
      <c r="G402" s="38"/>
      <c r="H402" s="38"/>
      <c r="I402" s="38"/>
    </row>
    <row r="403" spans="3:9" ht="13.2" x14ac:dyDescent="0.25">
      <c r="C403" s="38"/>
      <c r="D403" s="38"/>
      <c r="E403" s="38"/>
      <c r="F403" s="38"/>
      <c r="G403" s="38"/>
      <c r="H403" s="38"/>
      <c r="I403" s="38"/>
    </row>
    <row r="404" spans="3:9" ht="13.2" x14ac:dyDescent="0.25">
      <c r="C404" s="38"/>
      <c r="D404" s="38"/>
      <c r="E404" s="38"/>
      <c r="F404" s="38"/>
      <c r="G404" s="38"/>
      <c r="H404" s="38"/>
      <c r="I404" s="38"/>
    </row>
    <row r="405" spans="3:9" ht="13.2" x14ac:dyDescent="0.25">
      <c r="C405" s="38"/>
      <c r="D405" s="38"/>
      <c r="E405" s="38"/>
      <c r="F405" s="38"/>
      <c r="G405" s="38"/>
      <c r="H405" s="38"/>
      <c r="I405" s="38"/>
    </row>
    <row r="406" spans="3:9" ht="13.2" x14ac:dyDescent="0.25">
      <c r="C406" s="38"/>
      <c r="D406" s="38"/>
      <c r="E406" s="38"/>
      <c r="F406" s="38"/>
      <c r="G406" s="38"/>
      <c r="H406" s="38"/>
      <c r="I406" s="38"/>
    </row>
    <row r="407" spans="3:9" ht="13.2" x14ac:dyDescent="0.25">
      <c r="C407" s="38"/>
      <c r="D407" s="38"/>
      <c r="E407" s="38"/>
      <c r="F407" s="38"/>
      <c r="G407" s="38"/>
      <c r="H407" s="38"/>
      <c r="I407" s="38"/>
    </row>
    <row r="408" spans="3:9" ht="13.2" x14ac:dyDescent="0.25">
      <c r="C408" s="38"/>
      <c r="D408" s="38"/>
      <c r="E408" s="38"/>
      <c r="F408" s="38"/>
      <c r="G408" s="38"/>
      <c r="H408" s="38"/>
      <c r="I408" s="38"/>
    </row>
    <row r="409" spans="3:9" ht="13.2" x14ac:dyDescent="0.25">
      <c r="C409" s="38"/>
      <c r="D409" s="38"/>
      <c r="E409" s="38"/>
      <c r="F409" s="38"/>
      <c r="G409" s="38"/>
      <c r="H409" s="38"/>
      <c r="I409" s="38"/>
    </row>
    <row r="410" spans="3:9" ht="13.2" x14ac:dyDescent="0.25">
      <c r="C410" s="38"/>
      <c r="D410" s="38"/>
      <c r="E410" s="38"/>
      <c r="F410" s="38"/>
      <c r="G410" s="38"/>
      <c r="H410" s="38"/>
      <c r="I410" s="38"/>
    </row>
    <row r="411" spans="3:9" ht="13.2" x14ac:dyDescent="0.25">
      <c r="C411" s="38"/>
      <c r="D411" s="38"/>
      <c r="E411" s="38"/>
      <c r="F411" s="38"/>
      <c r="G411" s="38"/>
      <c r="H411" s="38"/>
      <c r="I411" s="38"/>
    </row>
    <row r="412" spans="3:9" ht="13.2" x14ac:dyDescent="0.25">
      <c r="C412" s="38"/>
      <c r="D412" s="38"/>
      <c r="E412" s="38"/>
      <c r="F412" s="38"/>
      <c r="G412" s="38"/>
      <c r="H412" s="38"/>
      <c r="I412" s="38"/>
    </row>
    <row r="413" spans="3:9" ht="13.2" x14ac:dyDescent="0.25">
      <c r="C413" s="38"/>
      <c r="D413" s="38"/>
      <c r="E413" s="38"/>
      <c r="F413" s="38"/>
      <c r="G413" s="38"/>
      <c r="H413" s="38"/>
      <c r="I413" s="38"/>
    </row>
    <row r="414" spans="3:9" ht="13.2" x14ac:dyDescent="0.25">
      <c r="C414" s="38"/>
      <c r="D414" s="38"/>
      <c r="E414" s="38"/>
      <c r="F414" s="38"/>
      <c r="G414" s="38"/>
      <c r="H414" s="38"/>
      <c r="I414" s="38"/>
    </row>
    <row r="415" spans="3:9" ht="13.2" x14ac:dyDescent="0.25">
      <c r="C415" s="38"/>
      <c r="D415" s="38"/>
      <c r="E415" s="38"/>
      <c r="F415" s="38"/>
      <c r="G415" s="38"/>
      <c r="H415" s="38"/>
      <c r="I415" s="38"/>
    </row>
    <row r="416" spans="3:9" ht="13.2" x14ac:dyDescent="0.25">
      <c r="C416" s="38"/>
      <c r="D416" s="38"/>
      <c r="E416" s="38"/>
      <c r="F416" s="38"/>
      <c r="G416" s="38"/>
      <c r="H416" s="38"/>
      <c r="I416" s="38"/>
    </row>
    <row r="417" spans="3:9" ht="13.2" x14ac:dyDescent="0.25">
      <c r="C417" s="38"/>
      <c r="D417" s="38"/>
      <c r="E417" s="38"/>
      <c r="F417" s="38"/>
      <c r="G417" s="38"/>
      <c r="H417" s="38"/>
      <c r="I417" s="38"/>
    </row>
    <row r="418" spans="3:9" ht="13.2" x14ac:dyDescent="0.25">
      <c r="C418" s="38"/>
      <c r="D418" s="38"/>
      <c r="E418" s="38"/>
      <c r="F418" s="38"/>
      <c r="G418" s="38"/>
      <c r="H418" s="38"/>
      <c r="I418" s="38"/>
    </row>
    <row r="419" spans="3:9" ht="13.2" x14ac:dyDescent="0.25">
      <c r="C419" s="38"/>
      <c r="D419" s="38"/>
      <c r="E419" s="38"/>
      <c r="F419" s="38"/>
      <c r="G419" s="38"/>
      <c r="H419" s="38"/>
      <c r="I419" s="38"/>
    </row>
    <row r="420" spans="3:9" ht="13.2" x14ac:dyDescent="0.25">
      <c r="C420" s="38"/>
      <c r="D420" s="38"/>
      <c r="E420" s="38"/>
      <c r="F420" s="38"/>
      <c r="G420" s="38"/>
      <c r="H420" s="38"/>
      <c r="I420" s="38"/>
    </row>
    <row r="421" spans="3:9" ht="13.2" x14ac:dyDescent="0.25">
      <c r="C421" s="38"/>
      <c r="D421" s="38"/>
      <c r="E421" s="38"/>
      <c r="F421" s="38"/>
      <c r="G421" s="38"/>
      <c r="H421" s="38"/>
      <c r="I421" s="38"/>
    </row>
    <row r="422" spans="3:9" ht="13.2" x14ac:dyDescent="0.25">
      <c r="C422" s="38"/>
      <c r="D422" s="38"/>
      <c r="E422" s="38"/>
      <c r="F422" s="38"/>
      <c r="G422" s="38"/>
      <c r="H422" s="38"/>
      <c r="I422" s="38"/>
    </row>
    <row r="423" spans="3:9" ht="13.2" x14ac:dyDescent="0.25">
      <c r="C423" s="38"/>
      <c r="D423" s="38"/>
      <c r="E423" s="38"/>
      <c r="F423" s="38"/>
      <c r="G423" s="38"/>
      <c r="H423" s="38"/>
      <c r="I423" s="38"/>
    </row>
    <row r="424" spans="3:9" ht="13.2" x14ac:dyDescent="0.25">
      <c r="C424" s="38"/>
      <c r="D424" s="38"/>
      <c r="E424" s="38"/>
      <c r="F424" s="38"/>
      <c r="G424" s="38"/>
      <c r="H424" s="38"/>
      <c r="I424" s="38"/>
    </row>
    <row r="425" spans="3:9" ht="13.2" x14ac:dyDescent="0.25">
      <c r="C425" s="38"/>
      <c r="D425" s="38"/>
      <c r="E425" s="38"/>
      <c r="F425" s="38"/>
      <c r="G425" s="38"/>
      <c r="H425" s="38"/>
      <c r="I425" s="38"/>
    </row>
    <row r="426" spans="3:9" ht="13.2" x14ac:dyDescent="0.25">
      <c r="C426" s="38"/>
      <c r="D426" s="38"/>
      <c r="E426" s="38"/>
      <c r="F426" s="38"/>
      <c r="G426" s="38"/>
      <c r="H426" s="38"/>
      <c r="I426" s="38"/>
    </row>
    <row r="427" spans="3:9" ht="13.2" x14ac:dyDescent="0.25">
      <c r="C427" s="38"/>
      <c r="D427" s="38"/>
      <c r="E427" s="38"/>
      <c r="F427" s="38"/>
      <c r="G427" s="38"/>
      <c r="H427" s="38"/>
      <c r="I427" s="38"/>
    </row>
    <row r="428" spans="3:9" ht="13.2" x14ac:dyDescent="0.25">
      <c r="C428" s="38"/>
      <c r="D428" s="38"/>
      <c r="E428" s="38"/>
      <c r="F428" s="38"/>
      <c r="G428" s="38"/>
      <c r="H428" s="38"/>
      <c r="I428" s="38"/>
    </row>
    <row r="429" spans="3:9" ht="13.2" x14ac:dyDescent="0.25">
      <c r="C429" s="38"/>
      <c r="D429" s="38"/>
      <c r="E429" s="38"/>
      <c r="F429" s="38"/>
      <c r="G429" s="38"/>
      <c r="H429" s="38"/>
      <c r="I429" s="38"/>
    </row>
    <row r="430" spans="3:9" ht="13.2" x14ac:dyDescent="0.25">
      <c r="C430" s="38"/>
      <c r="D430" s="38"/>
      <c r="E430" s="38"/>
      <c r="F430" s="38"/>
      <c r="G430" s="38"/>
      <c r="H430" s="38"/>
      <c r="I430" s="38"/>
    </row>
    <row r="431" spans="3:9" ht="13.2" x14ac:dyDescent="0.25">
      <c r="C431" s="38"/>
      <c r="D431" s="38"/>
      <c r="E431" s="38"/>
      <c r="F431" s="38"/>
      <c r="G431" s="38"/>
      <c r="H431" s="38"/>
      <c r="I431" s="38"/>
    </row>
    <row r="432" spans="3:9" ht="13.2" x14ac:dyDescent="0.25">
      <c r="C432" s="38"/>
      <c r="D432" s="38"/>
      <c r="E432" s="38"/>
      <c r="F432" s="38"/>
      <c r="G432" s="38"/>
      <c r="H432" s="38"/>
      <c r="I432" s="38"/>
    </row>
    <row r="433" spans="3:9" ht="13.2" x14ac:dyDescent="0.25">
      <c r="C433" s="38"/>
      <c r="D433" s="38"/>
      <c r="E433" s="38"/>
      <c r="F433" s="38"/>
      <c r="G433" s="38"/>
      <c r="H433" s="38"/>
      <c r="I433" s="38"/>
    </row>
    <row r="434" spans="3:9" ht="13.2" x14ac:dyDescent="0.25">
      <c r="C434" s="38"/>
      <c r="D434" s="38"/>
      <c r="E434" s="38"/>
      <c r="F434" s="38"/>
      <c r="G434" s="38"/>
      <c r="H434" s="38"/>
      <c r="I434" s="38"/>
    </row>
    <row r="435" spans="3:9" ht="13.2" x14ac:dyDescent="0.25">
      <c r="C435" s="38"/>
      <c r="D435" s="38"/>
      <c r="E435" s="38"/>
      <c r="F435" s="38"/>
      <c r="G435" s="38"/>
      <c r="H435" s="38"/>
      <c r="I435" s="38"/>
    </row>
    <row r="436" spans="3:9" ht="13.2" x14ac:dyDescent="0.25">
      <c r="C436" s="38"/>
      <c r="D436" s="38"/>
      <c r="E436" s="38"/>
      <c r="F436" s="38"/>
      <c r="G436" s="38"/>
      <c r="H436" s="38"/>
      <c r="I436" s="38"/>
    </row>
    <row r="437" spans="3:9" ht="13.2" x14ac:dyDescent="0.25">
      <c r="C437" s="38"/>
      <c r="D437" s="38"/>
      <c r="E437" s="38"/>
      <c r="F437" s="38"/>
      <c r="G437" s="38"/>
      <c r="H437" s="38"/>
      <c r="I437" s="38"/>
    </row>
    <row r="438" spans="3:9" ht="13.2" x14ac:dyDescent="0.25">
      <c r="C438" s="38"/>
      <c r="D438" s="38"/>
      <c r="E438" s="38"/>
      <c r="F438" s="38"/>
      <c r="G438" s="38"/>
      <c r="H438" s="38"/>
      <c r="I438" s="38"/>
    </row>
    <row r="439" spans="3:9" ht="13.2" x14ac:dyDescent="0.25">
      <c r="C439" s="38"/>
      <c r="D439" s="38"/>
      <c r="E439" s="38"/>
      <c r="F439" s="38"/>
      <c r="G439" s="38"/>
      <c r="H439" s="38"/>
      <c r="I439" s="38"/>
    </row>
    <row r="440" spans="3:9" ht="13.2" x14ac:dyDescent="0.25">
      <c r="C440" s="38"/>
      <c r="D440" s="38"/>
      <c r="E440" s="38"/>
      <c r="F440" s="38"/>
      <c r="G440" s="38"/>
      <c r="H440" s="38"/>
      <c r="I440" s="38"/>
    </row>
    <row r="441" spans="3:9" ht="13.2" x14ac:dyDescent="0.25">
      <c r="C441" s="38"/>
      <c r="D441" s="38"/>
      <c r="E441" s="38"/>
      <c r="F441" s="38"/>
      <c r="G441" s="38"/>
      <c r="H441" s="38"/>
      <c r="I441" s="38"/>
    </row>
    <row r="442" spans="3:9" ht="13.2" x14ac:dyDescent="0.25">
      <c r="C442" s="38"/>
      <c r="D442" s="38"/>
      <c r="E442" s="38"/>
      <c r="F442" s="38"/>
      <c r="G442" s="38"/>
      <c r="H442" s="38"/>
      <c r="I442" s="38"/>
    </row>
    <row r="443" spans="3:9" ht="13.2" x14ac:dyDescent="0.25">
      <c r="C443" s="38"/>
      <c r="D443" s="38"/>
      <c r="E443" s="38"/>
      <c r="F443" s="38"/>
      <c r="G443" s="38"/>
      <c r="H443" s="38"/>
      <c r="I443" s="38"/>
    </row>
    <row r="444" spans="3:9" ht="13.2" x14ac:dyDescent="0.25">
      <c r="C444" s="38"/>
      <c r="D444" s="38"/>
      <c r="E444" s="38"/>
      <c r="F444" s="38"/>
      <c r="G444" s="38"/>
      <c r="H444" s="38"/>
      <c r="I444" s="38"/>
    </row>
    <row r="445" spans="3:9" ht="13.2" x14ac:dyDescent="0.25">
      <c r="C445" s="38"/>
      <c r="D445" s="38"/>
      <c r="E445" s="38"/>
      <c r="F445" s="38"/>
      <c r="G445" s="38"/>
      <c r="H445" s="38"/>
      <c r="I445" s="38"/>
    </row>
    <row r="446" spans="3:9" ht="13.2" x14ac:dyDescent="0.25">
      <c r="C446" s="38"/>
      <c r="D446" s="38"/>
      <c r="E446" s="38"/>
      <c r="F446" s="38"/>
      <c r="G446" s="38"/>
      <c r="H446" s="38"/>
      <c r="I446" s="38"/>
    </row>
    <row r="447" spans="3:9" ht="13.2" x14ac:dyDescent="0.25">
      <c r="C447" s="38"/>
      <c r="D447" s="38"/>
      <c r="E447" s="38"/>
      <c r="F447" s="38"/>
      <c r="G447" s="38"/>
      <c r="H447" s="38"/>
      <c r="I447" s="38"/>
    </row>
    <row r="448" spans="3:9" ht="13.2" x14ac:dyDescent="0.25">
      <c r="C448" s="38"/>
      <c r="D448" s="38"/>
      <c r="E448" s="38"/>
      <c r="F448" s="38"/>
      <c r="G448" s="38"/>
      <c r="H448" s="38"/>
      <c r="I448" s="38"/>
    </row>
    <row r="449" spans="3:9" ht="13.2" x14ac:dyDescent="0.25">
      <c r="C449" s="38"/>
      <c r="D449" s="38"/>
      <c r="E449" s="38"/>
      <c r="F449" s="38"/>
      <c r="G449" s="38"/>
      <c r="H449" s="38"/>
      <c r="I449" s="38"/>
    </row>
    <row r="450" spans="3:9" ht="13.2" x14ac:dyDescent="0.25">
      <c r="C450" s="38"/>
      <c r="D450" s="38"/>
      <c r="E450" s="38"/>
      <c r="F450" s="38"/>
      <c r="G450" s="38"/>
      <c r="H450" s="38"/>
      <c r="I450" s="38"/>
    </row>
    <row r="451" spans="3:9" ht="13.2" x14ac:dyDescent="0.25">
      <c r="C451" s="38"/>
      <c r="D451" s="38"/>
      <c r="E451" s="38"/>
      <c r="F451" s="38"/>
      <c r="G451" s="38"/>
      <c r="H451" s="38"/>
      <c r="I451" s="38"/>
    </row>
    <row r="452" spans="3:9" ht="13.2" x14ac:dyDescent="0.25">
      <c r="C452" s="38"/>
      <c r="D452" s="38"/>
      <c r="E452" s="38"/>
      <c r="F452" s="38"/>
      <c r="G452" s="38"/>
      <c r="H452" s="38"/>
      <c r="I452" s="38"/>
    </row>
    <row r="453" spans="3:9" ht="13.2" x14ac:dyDescent="0.25">
      <c r="C453" s="38"/>
      <c r="D453" s="38"/>
      <c r="E453" s="38"/>
      <c r="F453" s="38"/>
      <c r="G453" s="38"/>
      <c r="H453" s="38"/>
      <c r="I453" s="38"/>
    </row>
    <row r="454" spans="3:9" ht="13.2" x14ac:dyDescent="0.25">
      <c r="C454" s="38"/>
      <c r="D454" s="38"/>
      <c r="E454" s="38"/>
      <c r="F454" s="38"/>
      <c r="G454" s="38"/>
      <c r="H454" s="38"/>
      <c r="I454" s="38"/>
    </row>
    <row r="455" spans="3:9" ht="13.2" x14ac:dyDescent="0.25">
      <c r="C455" s="38"/>
      <c r="D455" s="38"/>
      <c r="E455" s="38"/>
      <c r="F455" s="38"/>
      <c r="G455" s="38"/>
      <c r="H455" s="38"/>
      <c r="I455" s="38"/>
    </row>
    <row r="456" spans="3:9" ht="13.2" x14ac:dyDescent="0.25">
      <c r="C456" s="38"/>
      <c r="D456" s="38"/>
      <c r="E456" s="38"/>
      <c r="F456" s="38"/>
      <c r="G456" s="38"/>
      <c r="H456" s="38"/>
      <c r="I456" s="38"/>
    </row>
    <row r="457" spans="3:9" ht="13.2" x14ac:dyDescent="0.25">
      <c r="C457" s="38"/>
      <c r="D457" s="38"/>
      <c r="E457" s="38"/>
      <c r="F457" s="38"/>
      <c r="G457" s="38"/>
      <c r="H457" s="38"/>
      <c r="I457" s="38"/>
    </row>
    <row r="458" spans="3:9" ht="13.2" x14ac:dyDescent="0.25">
      <c r="C458" s="38"/>
      <c r="D458" s="38"/>
      <c r="E458" s="38"/>
      <c r="F458" s="38"/>
      <c r="G458" s="38"/>
      <c r="H458" s="38"/>
      <c r="I458" s="38"/>
    </row>
    <row r="459" spans="3:9" ht="13.2" x14ac:dyDescent="0.25">
      <c r="C459" s="38"/>
      <c r="D459" s="38"/>
      <c r="E459" s="38"/>
      <c r="F459" s="38"/>
      <c r="G459" s="38"/>
      <c r="H459" s="38"/>
      <c r="I459" s="38"/>
    </row>
    <row r="460" spans="3:9" ht="13.2" x14ac:dyDescent="0.25">
      <c r="C460" s="38"/>
      <c r="D460" s="38"/>
      <c r="E460" s="38"/>
      <c r="F460" s="38"/>
      <c r="G460" s="38"/>
      <c r="H460" s="38"/>
      <c r="I460" s="38"/>
    </row>
    <row r="461" spans="3:9" ht="13.2" x14ac:dyDescent="0.25">
      <c r="C461" s="38"/>
      <c r="D461" s="38"/>
      <c r="E461" s="38"/>
      <c r="F461" s="38"/>
      <c r="G461" s="38"/>
      <c r="H461" s="38"/>
      <c r="I461" s="38"/>
    </row>
    <row r="462" spans="3:9" ht="13.2" x14ac:dyDescent="0.25">
      <c r="C462" s="38"/>
      <c r="D462" s="38"/>
      <c r="E462" s="38"/>
      <c r="F462" s="38"/>
      <c r="G462" s="38"/>
      <c r="H462" s="38"/>
      <c r="I462" s="38"/>
    </row>
    <row r="463" spans="3:9" ht="13.2" x14ac:dyDescent="0.25">
      <c r="C463" s="38"/>
      <c r="D463" s="38"/>
      <c r="E463" s="38"/>
      <c r="F463" s="38"/>
      <c r="G463" s="38"/>
      <c r="H463" s="38"/>
      <c r="I463" s="38"/>
    </row>
    <row r="464" spans="3:9" ht="13.2" x14ac:dyDescent="0.25">
      <c r="C464" s="38"/>
      <c r="D464" s="38"/>
      <c r="E464" s="38"/>
      <c r="F464" s="38"/>
      <c r="G464" s="38"/>
      <c r="H464" s="38"/>
      <c r="I464" s="38"/>
    </row>
    <row r="465" spans="3:9" ht="13.2" x14ac:dyDescent="0.25">
      <c r="C465" s="38"/>
      <c r="D465" s="38"/>
      <c r="E465" s="38"/>
      <c r="F465" s="38"/>
      <c r="G465" s="38"/>
      <c r="H465" s="38"/>
      <c r="I465" s="38"/>
    </row>
    <row r="466" spans="3:9" ht="13.2" x14ac:dyDescent="0.25">
      <c r="C466" s="38"/>
      <c r="D466" s="38"/>
      <c r="E466" s="38"/>
      <c r="F466" s="38"/>
      <c r="G466" s="38"/>
      <c r="H466" s="38"/>
      <c r="I466" s="38"/>
    </row>
    <row r="467" spans="3:9" ht="13.2" x14ac:dyDescent="0.25">
      <c r="C467" s="38"/>
      <c r="D467" s="38"/>
      <c r="E467" s="38"/>
      <c r="F467" s="38"/>
      <c r="G467" s="38"/>
      <c r="H467" s="38"/>
      <c r="I467" s="38"/>
    </row>
    <row r="468" spans="3:9" ht="13.2" x14ac:dyDescent="0.25">
      <c r="C468" s="38"/>
      <c r="D468" s="38"/>
      <c r="E468" s="38"/>
      <c r="F468" s="38"/>
      <c r="G468" s="38"/>
      <c r="H468" s="38"/>
      <c r="I468" s="38"/>
    </row>
    <row r="469" spans="3:9" ht="13.2" x14ac:dyDescent="0.25">
      <c r="C469" s="38"/>
      <c r="D469" s="38"/>
      <c r="E469" s="38"/>
      <c r="F469" s="38"/>
      <c r="G469" s="38"/>
      <c r="H469" s="38"/>
      <c r="I469" s="38"/>
    </row>
    <row r="470" spans="3:9" ht="13.2" x14ac:dyDescent="0.25">
      <c r="C470" s="38"/>
      <c r="D470" s="38"/>
      <c r="E470" s="38"/>
      <c r="F470" s="38"/>
      <c r="G470" s="38"/>
      <c r="H470" s="38"/>
      <c r="I470" s="38"/>
    </row>
    <row r="471" spans="3:9" ht="13.2" x14ac:dyDescent="0.25">
      <c r="C471" s="38"/>
      <c r="D471" s="38"/>
      <c r="E471" s="38"/>
      <c r="F471" s="38"/>
      <c r="G471" s="38"/>
      <c r="H471" s="38"/>
      <c r="I471" s="38"/>
    </row>
    <row r="472" spans="3:9" ht="13.2" x14ac:dyDescent="0.25">
      <c r="C472" s="38"/>
      <c r="D472" s="38"/>
      <c r="E472" s="38"/>
      <c r="F472" s="38"/>
      <c r="G472" s="38"/>
      <c r="H472" s="38"/>
      <c r="I472" s="38"/>
    </row>
    <row r="473" spans="3:9" ht="13.2" x14ac:dyDescent="0.25">
      <c r="C473" s="38"/>
      <c r="D473" s="38"/>
      <c r="E473" s="38"/>
      <c r="F473" s="38"/>
      <c r="G473" s="38"/>
      <c r="H473" s="38"/>
      <c r="I473" s="38"/>
    </row>
    <row r="474" spans="3:9" ht="13.2" x14ac:dyDescent="0.25">
      <c r="C474" s="38"/>
      <c r="D474" s="38"/>
      <c r="E474" s="38"/>
      <c r="F474" s="38"/>
      <c r="G474" s="38"/>
      <c r="H474" s="38"/>
      <c r="I474" s="38"/>
    </row>
    <row r="475" spans="3:9" ht="13.2" x14ac:dyDescent="0.25">
      <c r="C475" s="38"/>
      <c r="D475" s="38"/>
      <c r="E475" s="38"/>
      <c r="F475" s="38"/>
      <c r="G475" s="38"/>
      <c r="H475" s="38"/>
      <c r="I475" s="38"/>
    </row>
    <row r="476" spans="3:9" ht="13.2" x14ac:dyDescent="0.25">
      <c r="C476" s="38"/>
      <c r="D476" s="38"/>
      <c r="E476" s="38"/>
      <c r="F476" s="38"/>
      <c r="G476" s="38"/>
      <c r="H476" s="38"/>
      <c r="I476" s="38"/>
    </row>
    <row r="477" spans="3:9" ht="13.2" x14ac:dyDescent="0.25">
      <c r="C477" s="38"/>
      <c r="D477" s="38"/>
      <c r="E477" s="38"/>
      <c r="F477" s="38"/>
      <c r="G477" s="38"/>
      <c r="H477" s="38"/>
      <c r="I477" s="38"/>
    </row>
    <row r="478" spans="3:9" ht="13.2" x14ac:dyDescent="0.25">
      <c r="C478" s="38"/>
      <c r="D478" s="38"/>
      <c r="E478" s="38"/>
      <c r="F478" s="38"/>
      <c r="G478" s="38"/>
      <c r="H478" s="38"/>
      <c r="I478" s="38"/>
    </row>
    <row r="479" spans="3:9" ht="13.2" x14ac:dyDescent="0.25">
      <c r="C479" s="38"/>
      <c r="D479" s="38"/>
      <c r="E479" s="38"/>
      <c r="F479" s="38"/>
      <c r="G479" s="38"/>
      <c r="H479" s="38"/>
      <c r="I479" s="38"/>
    </row>
    <row r="480" spans="3:9" ht="13.2" x14ac:dyDescent="0.25">
      <c r="C480" s="38"/>
      <c r="D480" s="38"/>
      <c r="E480" s="38"/>
      <c r="F480" s="38"/>
      <c r="G480" s="38"/>
      <c r="H480" s="38"/>
      <c r="I480" s="38"/>
    </row>
    <row r="481" spans="3:9" ht="13.2" x14ac:dyDescent="0.25">
      <c r="C481" s="38"/>
      <c r="D481" s="38"/>
      <c r="E481" s="38"/>
      <c r="F481" s="38"/>
      <c r="G481" s="38"/>
      <c r="H481" s="38"/>
      <c r="I481" s="38"/>
    </row>
    <row r="482" spans="3:9" ht="13.2" x14ac:dyDescent="0.25">
      <c r="C482" s="38"/>
      <c r="D482" s="38"/>
      <c r="E482" s="38"/>
      <c r="F482" s="38"/>
      <c r="G482" s="38"/>
      <c r="H482" s="38"/>
      <c r="I482" s="38"/>
    </row>
    <row r="483" spans="3:9" ht="13.2" x14ac:dyDescent="0.25">
      <c r="C483" s="38"/>
      <c r="D483" s="38"/>
      <c r="E483" s="38"/>
      <c r="F483" s="38"/>
      <c r="G483" s="38"/>
      <c r="H483" s="38"/>
      <c r="I483" s="38"/>
    </row>
    <row r="484" spans="3:9" ht="13.2" x14ac:dyDescent="0.25">
      <c r="C484" s="38"/>
      <c r="D484" s="38"/>
      <c r="E484" s="38"/>
      <c r="F484" s="38"/>
      <c r="G484" s="38"/>
      <c r="H484" s="38"/>
      <c r="I484" s="38"/>
    </row>
    <row r="485" spans="3:9" ht="13.2" x14ac:dyDescent="0.25">
      <c r="C485" s="38"/>
      <c r="D485" s="38"/>
      <c r="E485" s="38"/>
      <c r="F485" s="38"/>
      <c r="G485" s="38"/>
      <c r="H485" s="38"/>
      <c r="I485" s="38"/>
    </row>
    <row r="486" spans="3:9" ht="13.2" x14ac:dyDescent="0.25">
      <c r="C486" s="38"/>
      <c r="D486" s="38"/>
      <c r="E486" s="38"/>
      <c r="F486" s="38"/>
      <c r="G486" s="38"/>
      <c r="H486" s="38"/>
      <c r="I486" s="38"/>
    </row>
    <row r="487" spans="3:9" ht="13.2" x14ac:dyDescent="0.25">
      <c r="C487" s="38"/>
      <c r="D487" s="38"/>
      <c r="E487" s="38"/>
      <c r="F487" s="38"/>
      <c r="G487" s="38"/>
      <c r="H487" s="38"/>
      <c r="I487" s="38"/>
    </row>
    <row r="488" spans="3:9" ht="13.2" x14ac:dyDescent="0.25">
      <c r="C488" s="38"/>
      <c r="D488" s="38"/>
      <c r="E488" s="38"/>
      <c r="F488" s="38"/>
      <c r="G488" s="38"/>
      <c r="H488" s="38"/>
      <c r="I488" s="38"/>
    </row>
    <row r="489" spans="3:9" ht="13.2" x14ac:dyDescent="0.25">
      <c r="C489" s="38"/>
      <c r="D489" s="38"/>
      <c r="E489" s="38"/>
      <c r="F489" s="38"/>
      <c r="G489" s="38"/>
      <c r="H489" s="38"/>
      <c r="I489" s="38"/>
    </row>
    <row r="490" spans="3:9" ht="13.2" x14ac:dyDescent="0.25">
      <c r="C490" s="38"/>
      <c r="D490" s="38"/>
      <c r="E490" s="38"/>
      <c r="F490" s="38"/>
      <c r="G490" s="38"/>
      <c r="H490" s="38"/>
      <c r="I490" s="38"/>
    </row>
    <row r="491" spans="3:9" ht="13.2" x14ac:dyDescent="0.25">
      <c r="C491" s="38"/>
      <c r="D491" s="38"/>
      <c r="E491" s="38"/>
      <c r="F491" s="38"/>
      <c r="G491" s="38"/>
      <c r="H491" s="38"/>
      <c r="I491" s="38"/>
    </row>
    <row r="492" spans="3:9" ht="13.2" x14ac:dyDescent="0.25">
      <c r="C492" s="38"/>
      <c r="D492" s="38"/>
      <c r="E492" s="38"/>
      <c r="F492" s="38"/>
      <c r="G492" s="38"/>
      <c r="H492" s="38"/>
      <c r="I492" s="38"/>
    </row>
    <row r="493" spans="3:9" ht="13.2" x14ac:dyDescent="0.25">
      <c r="C493" s="38"/>
      <c r="D493" s="38"/>
      <c r="E493" s="38"/>
      <c r="F493" s="38"/>
      <c r="G493" s="38"/>
      <c r="H493" s="38"/>
      <c r="I493" s="38"/>
    </row>
    <row r="494" spans="3:9" ht="13.2" x14ac:dyDescent="0.25">
      <c r="C494" s="38"/>
      <c r="D494" s="38"/>
      <c r="E494" s="38"/>
      <c r="F494" s="38"/>
      <c r="G494" s="38"/>
      <c r="H494" s="38"/>
      <c r="I494" s="38"/>
    </row>
    <row r="495" spans="3:9" ht="13.2" x14ac:dyDescent="0.25">
      <c r="C495" s="38"/>
      <c r="D495" s="38"/>
      <c r="E495" s="38"/>
      <c r="F495" s="38"/>
      <c r="G495" s="38"/>
      <c r="H495" s="38"/>
      <c r="I495" s="38"/>
    </row>
    <row r="496" spans="3:9" ht="13.2" x14ac:dyDescent="0.25">
      <c r="C496" s="38"/>
      <c r="D496" s="38"/>
      <c r="E496" s="38"/>
      <c r="F496" s="38"/>
      <c r="G496" s="38"/>
      <c r="H496" s="38"/>
      <c r="I496" s="38"/>
    </row>
    <row r="497" spans="3:9" ht="13.2" x14ac:dyDescent="0.25">
      <c r="C497" s="38"/>
      <c r="D497" s="38"/>
      <c r="E497" s="38"/>
      <c r="F497" s="38"/>
      <c r="G497" s="38"/>
      <c r="H497" s="38"/>
      <c r="I497" s="38"/>
    </row>
    <row r="498" spans="3:9" ht="13.2" x14ac:dyDescent="0.25">
      <c r="C498" s="38"/>
      <c r="D498" s="38"/>
      <c r="E498" s="38"/>
      <c r="F498" s="38"/>
      <c r="G498" s="38"/>
      <c r="H498" s="38"/>
      <c r="I498" s="38"/>
    </row>
    <row r="499" spans="3:9" ht="13.2" x14ac:dyDescent="0.25">
      <c r="C499" s="38"/>
      <c r="D499" s="38"/>
      <c r="E499" s="38"/>
      <c r="F499" s="38"/>
      <c r="G499" s="38"/>
      <c r="H499" s="38"/>
      <c r="I499" s="38"/>
    </row>
    <row r="500" spans="3:9" ht="13.2" x14ac:dyDescent="0.25">
      <c r="C500" s="38"/>
      <c r="D500" s="38"/>
      <c r="E500" s="38"/>
      <c r="F500" s="38"/>
      <c r="G500" s="38"/>
      <c r="H500" s="38"/>
      <c r="I500" s="38"/>
    </row>
    <row r="501" spans="3:9" ht="13.2" x14ac:dyDescent="0.25">
      <c r="C501" s="38"/>
      <c r="D501" s="38"/>
      <c r="E501" s="38"/>
      <c r="F501" s="38"/>
      <c r="G501" s="38"/>
      <c r="H501" s="38"/>
      <c r="I501" s="38"/>
    </row>
    <row r="502" spans="3:9" ht="13.2" x14ac:dyDescent="0.25">
      <c r="C502" s="38"/>
      <c r="D502" s="38"/>
      <c r="E502" s="38"/>
      <c r="F502" s="38"/>
      <c r="G502" s="38"/>
      <c r="H502" s="38"/>
      <c r="I502" s="38"/>
    </row>
    <row r="503" spans="3:9" ht="13.2" x14ac:dyDescent="0.25">
      <c r="C503" s="38"/>
      <c r="D503" s="38"/>
      <c r="E503" s="38"/>
      <c r="F503" s="38"/>
      <c r="G503" s="38"/>
      <c r="H503" s="38"/>
      <c r="I503" s="38"/>
    </row>
    <row r="504" spans="3:9" ht="13.2" x14ac:dyDescent="0.25">
      <c r="C504" s="38"/>
      <c r="D504" s="38"/>
      <c r="E504" s="38"/>
      <c r="F504" s="38"/>
      <c r="G504" s="38"/>
      <c r="H504" s="38"/>
      <c r="I504" s="38"/>
    </row>
    <row r="505" spans="3:9" ht="13.2" x14ac:dyDescent="0.25">
      <c r="C505" s="38"/>
      <c r="D505" s="38"/>
      <c r="E505" s="38"/>
      <c r="F505" s="38"/>
      <c r="G505" s="38"/>
      <c r="H505" s="38"/>
      <c r="I505" s="38"/>
    </row>
    <row r="506" spans="3:9" ht="13.2" x14ac:dyDescent="0.25">
      <c r="C506" s="38"/>
      <c r="D506" s="38"/>
      <c r="E506" s="38"/>
      <c r="F506" s="38"/>
      <c r="G506" s="38"/>
      <c r="H506" s="38"/>
      <c r="I506" s="38"/>
    </row>
    <row r="507" spans="3:9" ht="13.2" x14ac:dyDescent="0.25">
      <c r="C507" s="38"/>
      <c r="D507" s="38"/>
      <c r="E507" s="38"/>
      <c r="F507" s="38"/>
      <c r="G507" s="38"/>
      <c r="H507" s="38"/>
      <c r="I507" s="38"/>
    </row>
    <row r="508" spans="3:9" ht="13.2" x14ac:dyDescent="0.25">
      <c r="C508" s="38"/>
      <c r="D508" s="38"/>
      <c r="E508" s="38"/>
      <c r="F508" s="38"/>
      <c r="G508" s="38"/>
      <c r="H508" s="38"/>
      <c r="I508" s="38"/>
    </row>
    <row r="509" spans="3:9" ht="13.2" x14ac:dyDescent="0.25">
      <c r="C509" s="38"/>
      <c r="D509" s="38"/>
      <c r="E509" s="38"/>
      <c r="F509" s="38"/>
      <c r="G509" s="38"/>
      <c r="H509" s="38"/>
      <c r="I509" s="38"/>
    </row>
    <row r="510" spans="3:9" ht="13.2" x14ac:dyDescent="0.25">
      <c r="C510" s="38"/>
      <c r="D510" s="38"/>
      <c r="E510" s="38"/>
      <c r="F510" s="38"/>
      <c r="G510" s="38"/>
      <c r="H510" s="38"/>
      <c r="I510" s="38"/>
    </row>
    <row r="511" spans="3:9" ht="13.2" x14ac:dyDescent="0.25">
      <c r="C511" s="38"/>
      <c r="D511" s="38"/>
      <c r="E511" s="38"/>
      <c r="F511" s="38"/>
      <c r="G511" s="38"/>
      <c r="H511" s="38"/>
      <c r="I511" s="38"/>
    </row>
    <row r="512" spans="3:9" ht="13.2" x14ac:dyDescent="0.25">
      <c r="C512" s="38"/>
      <c r="D512" s="38"/>
      <c r="E512" s="38"/>
      <c r="F512" s="38"/>
      <c r="G512" s="38"/>
      <c r="H512" s="38"/>
      <c r="I512" s="38"/>
    </row>
    <row r="513" spans="3:9" ht="13.2" x14ac:dyDescent="0.25">
      <c r="C513" s="38"/>
      <c r="D513" s="38"/>
      <c r="E513" s="38"/>
      <c r="F513" s="38"/>
      <c r="G513" s="38"/>
      <c r="H513" s="38"/>
      <c r="I513" s="38"/>
    </row>
    <row r="514" spans="3:9" ht="13.2" x14ac:dyDescent="0.25">
      <c r="C514" s="38"/>
      <c r="D514" s="38"/>
      <c r="E514" s="38"/>
      <c r="F514" s="38"/>
      <c r="G514" s="38"/>
      <c r="H514" s="38"/>
      <c r="I514" s="38"/>
    </row>
    <row r="515" spans="3:9" ht="13.2" x14ac:dyDescent="0.25">
      <c r="C515" s="38"/>
      <c r="D515" s="38"/>
      <c r="E515" s="38"/>
      <c r="F515" s="38"/>
      <c r="G515" s="38"/>
      <c r="H515" s="38"/>
      <c r="I515" s="38"/>
    </row>
    <row r="516" spans="3:9" ht="13.2" x14ac:dyDescent="0.25">
      <c r="C516" s="38"/>
      <c r="D516" s="38"/>
      <c r="E516" s="38"/>
      <c r="F516" s="38"/>
      <c r="G516" s="38"/>
      <c r="H516" s="38"/>
      <c r="I516" s="38"/>
    </row>
    <row r="517" spans="3:9" ht="13.2" x14ac:dyDescent="0.25">
      <c r="C517" s="38"/>
      <c r="D517" s="38"/>
      <c r="E517" s="38"/>
      <c r="F517" s="38"/>
      <c r="G517" s="38"/>
      <c r="H517" s="38"/>
      <c r="I517" s="38"/>
    </row>
    <row r="518" spans="3:9" ht="13.2" x14ac:dyDescent="0.25">
      <c r="C518" s="38"/>
      <c r="D518" s="38"/>
      <c r="E518" s="38"/>
      <c r="F518" s="38"/>
      <c r="G518" s="38"/>
      <c r="H518" s="38"/>
      <c r="I518" s="38"/>
    </row>
    <row r="519" spans="3:9" ht="13.2" x14ac:dyDescent="0.25">
      <c r="C519" s="38"/>
      <c r="D519" s="38"/>
      <c r="E519" s="38"/>
      <c r="F519" s="38"/>
      <c r="G519" s="38"/>
      <c r="H519" s="38"/>
      <c r="I519" s="38"/>
    </row>
    <row r="520" spans="3:9" ht="13.2" x14ac:dyDescent="0.25">
      <c r="C520" s="38"/>
      <c r="D520" s="38"/>
      <c r="E520" s="38"/>
      <c r="F520" s="38"/>
      <c r="G520" s="38"/>
      <c r="H520" s="38"/>
      <c r="I520" s="38"/>
    </row>
    <row r="521" spans="3:9" ht="13.2" x14ac:dyDescent="0.25">
      <c r="C521" s="38"/>
      <c r="D521" s="38"/>
      <c r="E521" s="38"/>
      <c r="F521" s="38"/>
      <c r="G521" s="38"/>
      <c r="H521" s="38"/>
      <c r="I521" s="38"/>
    </row>
    <row r="522" spans="3:9" ht="13.2" x14ac:dyDescent="0.25">
      <c r="C522" s="38"/>
      <c r="D522" s="38"/>
      <c r="E522" s="38"/>
      <c r="F522" s="38"/>
      <c r="G522" s="38"/>
      <c r="H522" s="38"/>
      <c r="I522" s="38"/>
    </row>
    <row r="523" spans="3:9" ht="13.2" x14ac:dyDescent="0.25">
      <c r="C523" s="38"/>
      <c r="D523" s="38"/>
      <c r="E523" s="38"/>
      <c r="F523" s="38"/>
      <c r="G523" s="38"/>
      <c r="H523" s="38"/>
      <c r="I523" s="38"/>
    </row>
    <row r="524" spans="3:9" ht="13.2" x14ac:dyDescent="0.25">
      <c r="C524" s="38"/>
      <c r="D524" s="38"/>
      <c r="E524" s="38"/>
      <c r="F524" s="38"/>
      <c r="G524" s="38"/>
      <c r="H524" s="38"/>
      <c r="I524" s="38"/>
    </row>
    <row r="525" spans="3:9" ht="13.2" x14ac:dyDescent="0.25">
      <c r="C525" s="38"/>
      <c r="D525" s="38"/>
      <c r="E525" s="38"/>
      <c r="F525" s="38"/>
      <c r="G525" s="38"/>
      <c r="H525" s="38"/>
      <c r="I525" s="38"/>
    </row>
    <row r="526" spans="3:9" ht="13.2" x14ac:dyDescent="0.25">
      <c r="C526" s="38"/>
      <c r="D526" s="38"/>
      <c r="E526" s="38"/>
      <c r="F526" s="38"/>
      <c r="G526" s="38"/>
      <c r="H526" s="38"/>
      <c r="I526" s="38"/>
    </row>
    <row r="527" spans="3:9" ht="13.2" x14ac:dyDescent="0.25">
      <c r="C527" s="38"/>
      <c r="D527" s="38"/>
      <c r="E527" s="38"/>
      <c r="F527" s="38"/>
      <c r="G527" s="38"/>
      <c r="H527" s="38"/>
      <c r="I527" s="38"/>
    </row>
    <row r="528" spans="3:9" ht="13.2" x14ac:dyDescent="0.25">
      <c r="C528" s="38"/>
      <c r="D528" s="38"/>
      <c r="E528" s="38"/>
      <c r="F528" s="38"/>
      <c r="G528" s="38"/>
      <c r="H528" s="38"/>
      <c r="I528" s="38"/>
    </row>
    <row r="529" spans="3:9" ht="13.2" x14ac:dyDescent="0.25">
      <c r="C529" s="38"/>
      <c r="D529" s="38"/>
      <c r="E529" s="38"/>
      <c r="F529" s="38"/>
      <c r="G529" s="38"/>
      <c r="H529" s="38"/>
      <c r="I529" s="38"/>
    </row>
    <row r="530" spans="3:9" ht="13.2" x14ac:dyDescent="0.25">
      <c r="C530" s="38"/>
      <c r="D530" s="38"/>
      <c r="E530" s="38"/>
      <c r="F530" s="38"/>
      <c r="G530" s="38"/>
      <c r="H530" s="38"/>
      <c r="I530" s="38"/>
    </row>
    <row r="531" spans="3:9" ht="13.2" x14ac:dyDescent="0.25">
      <c r="C531" s="38"/>
      <c r="D531" s="38"/>
      <c r="E531" s="38"/>
      <c r="F531" s="38"/>
      <c r="G531" s="38"/>
      <c r="H531" s="38"/>
      <c r="I531" s="38"/>
    </row>
    <row r="532" spans="3:9" ht="13.2" x14ac:dyDescent="0.25">
      <c r="C532" s="38"/>
      <c r="D532" s="38"/>
      <c r="E532" s="38"/>
      <c r="F532" s="38"/>
      <c r="G532" s="38"/>
      <c r="H532" s="38"/>
      <c r="I532" s="38"/>
    </row>
    <row r="533" spans="3:9" ht="13.2" x14ac:dyDescent="0.25">
      <c r="C533" s="38"/>
      <c r="D533" s="38"/>
      <c r="E533" s="38"/>
      <c r="F533" s="38"/>
      <c r="G533" s="38"/>
      <c r="H533" s="38"/>
      <c r="I533" s="38"/>
    </row>
    <row r="534" spans="3:9" ht="13.2" x14ac:dyDescent="0.25">
      <c r="C534" s="38"/>
      <c r="D534" s="38"/>
      <c r="E534" s="38"/>
      <c r="F534" s="38"/>
      <c r="G534" s="38"/>
      <c r="H534" s="38"/>
      <c r="I534" s="38"/>
    </row>
    <row r="535" spans="3:9" ht="13.2" x14ac:dyDescent="0.25">
      <c r="C535" s="38"/>
      <c r="D535" s="38"/>
      <c r="E535" s="38"/>
      <c r="F535" s="38"/>
      <c r="G535" s="38"/>
      <c r="H535" s="38"/>
      <c r="I535" s="38"/>
    </row>
    <row r="536" spans="3:9" ht="13.2" x14ac:dyDescent="0.25">
      <c r="C536" s="38"/>
      <c r="D536" s="38"/>
      <c r="E536" s="38"/>
      <c r="F536" s="38"/>
      <c r="G536" s="38"/>
      <c r="H536" s="38"/>
      <c r="I536" s="38"/>
    </row>
    <row r="537" spans="3:9" ht="13.2" x14ac:dyDescent="0.25">
      <c r="C537" s="38"/>
      <c r="D537" s="38"/>
      <c r="E537" s="38"/>
      <c r="F537" s="38"/>
      <c r="G537" s="38"/>
      <c r="H537" s="38"/>
      <c r="I537" s="38"/>
    </row>
    <row r="538" spans="3:9" ht="13.2" x14ac:dyDescent="0.25">
      <c r="C538" s="38"/>
      <c r="D538" s="38"/>
      <c r="E538" s="38"/>
      <c r="F538" s="38"/>
      <c r="G538" s="38"/>
      <c r="H538" s="38"/>
      <c r="I538" s="38"/>
    </row>
    <row r="539" spans="3:9" ht="13.2" x14ac:dyDescent="0.25">
      <c r="C539" s="38"/>
      <c r="D539" s="38"/>
      <c r="E539" s="38"/>
      <c r="F539" s="38"/>
      <c r="G539" s="38"/>
      <c r="H539" s="38"/>
      <c r="I539" s="38"/>
    </row>
    <row r="540" spans="3:9" ht="13.2" x14ac:dyDescent="0.25">
      <c r="C540" s="38"/>
      <c r="D540" s="38"/>
      <c r="E540" s="38"/>
      <c r="F540" s="38"/>
      <c r="G540" s="38"/>
      <c r="H540" s="38"/>
      <c r="I540" s="38"/>
    </row>
    <row r="541" spans="3:9" ht="13.2" x14ac:dyDescent="0.25">
      <c r="C541" s="38"/>
      <c r="D541" s="38"/>
      <c r="E541" s="38"/>
      <c r="F541" s="38"/>
      <c r="G541" s="38"/>
      <c r="H541" s="38"/>
      <c r="I541" s="38"/>
    </row>
    <row r="542" spans="3:9" ht="13.2" x14ac:dyDescent="0.25">
      <c r="C542" s="38"/>
      <c r="D542" s="38"/>
      <c r="E542" s="38"/>
      <c r="F542" s="38"/>
      <c r="G542" s="38"/>
      <c r="H542" s="38"/>
      <c r="I542" s="38"/>
    </row>
    <row r="543" spans="3:9" ht="13.2" x14ac:dyDescent="0.25">
      <c r="C543" s="38"/>
      <c r="D543" s="38"/>
      <c r="E543" s="38"/>
      <c r="F543" s="38"/>
      <c r="G543" s="38"/>
      <c r="H543" s="38"/>
      <c r="I543" s="38"/>
    </row>
    <row r="544" spans="3:9" ht="13.2" x14ac:dyDescent="0.25">
      <c r="C544" s="38"/>
      <c r="D544" s="38"/>
      <c r="E544" s="38"/>
      <c r="F544" s="38"/>
      <c r="G544" s="38"/>
      <c r="H544" s="38"/>
      <c r="I544" s="38"/>
    </row>
    <row r="545" spans="3:9" ht="13.2" x14ac:dyDescent="0.25">
      <c r="C545" s="38"/>
      <c r="D545" s="38"/>
      <c r="E545" s="38"/>
      <c r="F545" s="38"/>
      <c r="G545" s="38"/>
      <c r="H545" s="38"/>
      <c r="I545" s="38"/>
    </row>
    <row r="546" spans="3:9" ht="13.2" x14ac:dyDescent="0.25">
      <c r="C546" s="38"/>
      <c r="D546" s="38"/>
      <c r="E546" s="38"/>
      <c r="F546" s="38"/>
      <c r="G546" s="38"/>
      <c r="H546" s="38"/>
      <c r="I546" s="38"/>
    </row>
    <row r="547" spans="3:9" ht="13.2" x14ac:dyDescent="0.25">
      <c r="C547" s="38"/>
      <c r="D547" s="38"/>
      <c r="E547" s="38"/>
      <c r="F547" s="38"/>
      <c r="G547" s="38"/>
      <c r="H547" s="38"/>
      <c r="I547" s="38"/>
    </row>
    <row r="548" spans="3:9" ht="13.2" x14ac:dyDescent="0.25">
      <c r="C548" s="38"/>
      <c r="D548" s="38"/>
      <c r="E548" s="38"/>
      <c r="F548" s="38"/>
      <c r="G548" s="38"/>
      <c r="H548" s="38"/>
      <c r="I548" s="38"/>
    </row>
    <row r="549" spans="3:9" ht="13.2" x14ac:dyDescent="0.25">
      <c r="C549" s="38"/>
      <c r="D549" s="38"/>
      <c r="E549" s="38"/>
      <c r="F549" s="38"/>
      <c r="G549" s="38"/>
      <c r="H549" s="38"/>
      <c r="I549" s="38"/>
    </row>
    <row r="550" spans="3:9" ht="13.2" x14ac:dyDescent="0.25">
      <c r="C550" s="38"/>
      <c r="D550" s="38"/>
      <c r="E550" s="38"/>
      <c r="F550" s="38"/>
      <c r="G550" s="38"/>
      <c r="H550" s="38"/>
      <c r="I550" s="38"/>
    </row>
    <row r="551" spans="3:9" ht="13.2" x14ac:dyDescent="0.25">
      <c r="C551" s="38"/>
      <c r="D551" s="38"/>
      <c r="E551" s="38"/>
      <c r="F551" s="38"/>
      <c r="G551" s="38"/>
      <c r="H551" s="38"/>
      <c r="I551" s="38"/>
    </row>
    <row r="552" spans="3:9" ht="13.2" x14ac:dyDescent="0.25">
      <c r="C552" s="38"/>
      <c r="D552" s="38"/>
      <c r="E552" s="38"/>
      <c r="F552" s="38"/>
      <c r="G552" s="38"/>
      <c r="H552" s="38"/>
      <c r="I552" s="38"/>
    </row>
    <row r="553" spans="3:9" ht="13.2" x14ac:dyDescent="0.25">
      <c r="C553" s="38"/>
      <c r="D553" s="38"/>
      <c r="E553" s="38"/>
      <c r="F553" s="38"/>
      <c r="G553" s="38"/>
      <c r="H553" s="38"/>
      <c r="I553" s="38"/>
    </row>
    <row r="554" spans="3:9" ht="13.2" x14ac:dyDescent="0.25">
      <c r="C554" s="38"/>
      <c r="D554" s="38"/>
      <c r="E554" s="38"/>
      <c r="F554" s="38"/>
      <c r="G554" s="38"/>
      <c r="H554" s="38"/>
      <c r="I554" s="38"/>
    </row>
    <row r="555" spans="3:9" ht="13.2" x14ac:dyDescent="0.25">
      <c r="C555" s="38"/>
      <c r="D555" s="38"/>
      <c r="E555" s="38"/>
      <c r="F555" s="38"/>
      <c r="G555" s="38"/>
      <c r="H555" s="38"/>
      <c r="I555" s="38"/>
    </row>
    <row r="556" spans="3:9" ht="13.2" x14ac:dyDescent="0.25">
      <c r="C556" s="38"/>
      <c r="D556" s="38"/>
      <c r="E556" s="38"/>
      <c r="F556" s="38"/>
      <c r="G556" s="38"/>
      <c r="H556" s="38"/>
      <c r="I556" s="38"/>
    </row>
    <row r="557" spans="3:9" ht="13.2" x14ac:dyDescent="0.25">
      <c r="C557" s="38"/>
      <c r="D557" s="38"/>
      <c r="E557" s="38"/>
      <c r="F557" s="38"/>
      <c r="G557" s="38"/>
      <c r="H557" s="38"/>
      <c r="I557" s="38"/>
    </row>
    <row r="558" spans="3:9" ht="13.2" x14ac:dyDescent="0.25">
      <c r="C558" s="38"/>
      <c r="D558" s="38"/>
      <c r="E558" s="38"/>
      <c r="F558" s="38"/>
      <c r="G558" s="38"/>
      <c r="H558" s="38"/>
      <c r="I558" s="38"/>
    </row>
    <row r="559" spans="3:9" ht="13.2" x14ac:dyDescent="0.25">
      <c r="C559" s="38"/>
      <c r="D559" s="38"/>
      <c r="E559" s="38"/>
      <c r="F559" s="38"/>
      <c r="G559" s="38"/>
      <c r="H559" s="38"/>
      <c r="I559" s="38"/>
    </row>
    <row r="560" spans="3:9" ht="13.2" x14ac:dyDescent="0.25">
      <c r="C560" s="38"/>
      <c r="D560" s="38"/>
      <c r="E560" s="38"/>
      <c r="F560" s="38"/>
      <c r="G560" s="38"/>
      <c r="H560" s="38"/>
      <c r="I560" s="38"/>
    </row>
    <row r="561" spans="3:9" ht="13.2" x14ac:dyDescent="0.25">
      <c r="C561" s="38"/>
      <c r="D561" s="38"/>
      <c r="E561" s="38"/>
      <c r="F561" s="38"/>
      <c r="G561" s="38"/>
      <c r="H561" s="38"/>
      <c r="I561" s="38"/>
    </row>
    <row r="562" spans="3:9" ht="13.2" x14ac:dyDescent="0.25">
      <c r="C562" s="38"/>
      <c r="D562" s="38"/>
      <c r="E562" s="38"/>
      <c r="F562" s="38"/>
      <c r="G562" s="38"/>
      <c r="H562" s="38"/>
      <c r="I562" s="38"/>
    </row>
    <row r="563" spans="3:9" ht="13.2" x14ac:dyDescent="0.25">
      <c r="C563" s="38"/>
      <c r="D563" s="38"/>
      <c r="E563" s="38"/>
      <c r="F563" s="38"/>
      <c r="G563" s="38"/>
      <c r="H563" s="38"/>
      <c r="I563" s="38"/>
    </row>
    <row r="564" spans="3:9" ht="13.2" x14ac:dyDescent="0.25">
      <c r="C564" s="38"/>
      <c r="D564" s="38"/>
      <c r="E564" s="38"/>
      <c r="F564" s="38"/>
      <c r="G564" s="38"/>
      <c r="H564" s="38"/>
      <c r="I564" s="38"/>
    </row>
    <row r="565" spans="3:9" ht="13.2" x14ac:dyDescent="0.25">
      <c r="C565" s="38"/>
      <c r="D565" s="38"/>
      <c r="E565" s="38"/>
      <c r="F565" s="38"/>
      <c r="G565" s="38"/>
      <c r="H565" s="38"/>
      <c r="I565" s="38"/>
    </row>
    <row r="566" spans="3:9" ht="13.2" x14ac:dyDescent="0.25">
      <c r="C566" s="38"/>
      <c r="D566" s="38"/>
      <c r="E566" s="38"/>
      <c r="F566" s="38"/>
      <c r="G566" s="38"/>
      <c r="H566" s="38"/>
      <c r="I566" s="38"/>
    </row>
    <row r="567" spans="3:9" ht="13.2" x14ac:dyDescent="0.25">
      <c r="C567" s="38"/>
      <c r="D567" s="38"/>
      <c r="E567" s="38"/>
      <c r="F567" s="38"/>
      <c r="G567" s="38"/>
      <c r="H567" s="38"/>
      <c r="I567" s="38"/>
    </row>
    <row r="568" spans="3:9" ht="13.2" x14ac:dyDescent="0.25">
      <c r="C568" s="38"/>
      <c r="D568" s="38"/>
      <c r="E568" s="38"/>
      <c r="F568" s="38"/>
      <c r="G568" s="38"/>
      <c r="H568" s="38"/>
      <c r="I568" s="38"/>
    </row>
    <row r="569" spans="3:9" ht="13.2" x14ac:dyDescent="0.25">
      <c r="C569" s="38"/>
      <c r="D569" s="38"/>
      <c r="E569" s="38"/>
      <c r="F569" s="38"/>
      <c r="G569" s="38"/>
      <c r="H569" s="38"/>
      <c r="I569" s="38"/>
    </row>
    <row r="570" spans="3:9" ht="13.2" x14ac:dyDescent="0.25">
      <c r="C570" s="38"/>
      <c r="D570" s="38"/>
      <c r="E570" s="38"/>
      <c r="F570" s="38"/>
      <c r="G570" s="38"/>
      <c r="H570" s="38"/>
      <c r="I570" s="38"/>
    </row>
    <row r="571" spans="3:9" ht="13.2" x14ac:dyDescent="0.25">
      <c r="C571" s="38"/>
      <c r="D571" s="38"/>
      <c r="E571" s="38"/>
      <c r="F571" s="38"/>
      <c r="G571" s="38"/>
      <c r="H571" s="38"/>
      <c r="I571" s="38"/>
    </row>
    <row r="572" spans="3:9" ht="13.2" x14ac:dyDescent="0.25">
      <c r="C572" s="38"/>
      <c r="D572" s="38"/>
      <c r="E572" s="38"/>
      <c r="F572" s="38"/>
      <c r="G572" s="38"/>
      <c r="H572" s="38"/>
      <c r="I572" s="38"/>
    </row>
    <row r="573" spans="3:9" ht="13.2" x14ac:dyDescent="0.25">
      <c r="C573" s="38"/>
      <c r="D573" s="38"/>
      <c r="E573" s="38"/>
      <c r="F573" s="38"/>
      <c r="G573" s="38"/>
      <c r="H573" s="38"/>
      <c r="I573" s="38"/>
    </row>
    <row r="574" spans="3:9" ht="13.2" x14ac:dyDescent="0.25">
      <c r="C574" s="38"/>
      <c r="D574" s="38"/>
      <c r="E574" s="38"/>
      <c r="F574" s="38"/>
      <c r="G574" s="38"/>
      <c r="H574" s="38"/>
      <c r="I574" s="38"/>
    </row>
    <row r="575" spans="3:9" ht="13.2" x14ac:dyDescent="0.25">
      <c r="C575" s="38"/>
      <c r="D575" s="38"/>
      <c r="E575" s="38"/>
      <c r="F575" s="38"/>
      <c r="G575" s="38"/>
      <c r="H575" s="38"/>
      <c r="I575" s="38"/>
    </row>
    <row r="576" spans="3:9" ht="13.2" x14ac:dyDescent="0.25">
      <c r="C576" s="38"/>
      <c r="D576" s="38"/>
      <c r="E576" s="38"/>
      <c r="F576" s="38"/>
      <c r="G576" s="38"/>
      <c r="H576" s="38"/>
      <c r="I576" s="38"/>
    </row>
    <row r="577" spans="3:9" ht="13.2" x14ac:dyDescent="0.25">
      <c r="C577" s="38"/>
      <c r="D577" s="38"/>
      <c r="E577" s="38"/>
      <c r="F577" s="38"/>
      <c r="G577" s="38"/>
      <c r="H577" s="38"/>
      <c r="I577" s="38"/>
    </row>
    <row r="578" spans="3:9" ht="13.2" x14ac:dyDescent="0.25">
      <c r="C578" s="38"/>
      <c r="D578" s="38"/>
      <c r="E578" s="38"/>
      <c r="F578" s="38"/>
      <c r="G578" s="38"/>
      <c r="H578" s="38"/>
      <c r="I578" s="38"/>
    </row>
    <row r="579" spans="3:9" ht="13.2" x14ac:dyDescent="0.25">
      <c r="C579" s="38"/>
      <c r="D579" s="38"/>
      <c r="E579" s="38"/>
      <c r="F579" s="38"/>
      <c r="G579" s="38"/>
      <c r="H579" s="38"/>
      <c r="I579" s="38"/>
    </row>
    <row r="580" spans="3:9" ht="13.2" x14ac:dyDescent="0.25">
      <c r="C580" s="38"/>
      <c r="D580" s="38"/>
      <c r="E580" s="38"/>
      <c r="F580" s="38"/>
      <c r="G580" s="38"/>
      <c r="H580" s="38"/>
      <c r="I580" s="38"/>
    </row>
    <row r="581" spans="3:9" ht="13.2" x14ac:dyDescent="0.25">
      <c r="C581" s="38"/>
      <c r="D581" s="38"/>
      <c r="E581" s="38"/>
      <c r="F581" s="38"/>
      <c r="G581" s="38"/>
      <c r="H581" s="38"/>
      <c r="I581" s="38"/>
    </row>
    <row r="582" spans="3:9" ht="13.2" x14ac:dyDescent="0.25">
      <c r="C582" s="38"/>
      <c r="D582" s="38"/>
      <c r="E582" s="38"/>
      <c r="F582" s="38"/>
      <c r="G582" s="38"/>
      <c r="H582" s="38"/>
      <c r="I582" s="38"/>
    </row>
    <row r="583" spans="3:9" ht="13.2" x14ac:dyDescent="0.25">
      <c r="C583" s="38"/>
      <c r="D583" s="38"/>
      <c r="E583" s="38"/>
      <c r="F583" s="38"/>
      <c r="G583" s="38"/>
      <c r="H583" s="38"/>
      <c r="I583" s="38"/>
    </row>
    <row r="584" spans="3:9" ht="13.2" x14ac:dyDescent="0.25">
      <c r="C584" s="38"/>
      <c r="D584" s="38"/>
      <c r="E584" s="38"/>
      <c r="F584" s="38"/>
      <c r="G584" s="38"/>
      <c r="H584" s="38"/>
      <c r="I584" s="38"/>
    </row>
    <row r="585" spans="3:9" ht="13.2" x14ac:dyDescent="0.25">
      <c r="C585" s="38"/>
      <c r="D585" s="38"/>
      <c r="E585" s="38"/>
      <c r="F585" s="38"/>
      <c r="G585" s="38"/>
      <c r="H585" s="38"/>
      <c r="I585" s="38"/>
    </row>
    <row r="586" spans="3:9" ht="13.2" x14ac:dyDescent="0.25">
      <c r="C586" s="38"/>
      <c r="D586" s="38"/>
      <c r="E586" s="38"/>
      <c r="F586" s="38"/>
      <c r="G586" s="38"/>
      <c r="H586" s="38"/>
      <c r="I586" s="38"/>
    </row>
    <row r="587" spans="3:9" ht="13.2" x14ac:dyDescent="0.25">
      <c r="C587" s="38"/>
      <c r="D587" s="38"/>
      <c r="E587" s="38"/>
      <c r="F587" s="38"/>
      <c r="G587" s="38"/>
      <c r="H587" s="38"/>
      <c r="I587" s="38"/>
    </row>
    <row r="588" spans="3:9" ht="13.2" x14ac:dyDescent="0.25">
      <c r="C588" s="38"/>
      <c r="D588" s="38"/>
      <c r="E588" s="38"/>
      <c r="F588" s="38"/>
      <c r="G588" s="38"/>
      <c r="H588" s="38"/>
      <c r="I588" s="38"/>
    </row>
    <row r="589" spans="3:9" ht="13.2" x14ac:dyDescent="0.25">
      <c r="C589" s="38"/>
      <c r="D589" s="38"/>
      <c r="E589" s="38"/>
      <c r="F589" s="38"/>
      <c r="G589" s="38"/>
      <c r="H589" s="38"/>
      <c r="I589" s="38"/>
    </row>
    <row r="590" spans="3:9" ht="13.2" x14ac:dyDescent="0.25">
      <c r="C590" s="38"/>
      <c r="D590" s="38"/>
      <c r="E590" s="38"/>
      <c r="F590" s="38"/>
      <c r="G590" s="38"/>
      <c r="H590" s="38"/>
      <c r="I590" s="38"/>
    </row>
    <row r="591" spans="3:9" ht="13.2" x14ac:dyDescent="0.25">
      <c r="C591" s="38"/>
      <c r="D591" s="38"/>
      <c r="E591" s="38"/>
      <c r="F591" s="38"/>
      <c r="G591" s="38"/>
      <c r="H591" s="38"/>
      <c r="I591" s="38"/>
    </row>
    <row r="592" spans="3:9" ht="13.2" x14ac:dyDescent="0.25">
      <c r="C592" s="38"/>
      <c r="D592" s="38"/>
      <c r="E592" s="38"/>
      <c r="F592" s="38"/>
      <c r="G592" s="38"/>
      <c r="H592" s="38"/>
      <c r="I592" s="38"/>
    </row>
    <row r="593" spans="3:9" ht="13.2" x14ac:dyDescent="0.25">
      <c r="C593" s="38"/>
      <c r="D593" s="38"/>
      <c r="E593" s="38"/>
      <c r="F593" s="38"/>
      <c r="G593" s="38"/>
      <c r="H593" s="38"/>
      <c r="I593" s="38"/>
    </row>
    <row r="594" spans="3:9" ht="13.2" x14ac:dyDescent="0.25">
      <c r="C594" s="38"/>
      <c r="D594" s="38"/>
      <c r="E594" s="38"/>
      <c r="F594" s="38"/>
      <c r="G594" s="38"/>
      <c r="H594" s="38"/>
      <c r="I594" s="38"/>
    </row>
    <row r="595" spans="3:9" ht="13.2" x14ac:dyDescent="0.25">
      <c r="C595" s="38"/>
      <c r="D595" s="38"/>
      <c r="E595" s="38"/>
      <c r="F595" s="38"/>
      <c r="G595" s="38"/>
      <c r="H595" s="38"/>
      <c r="I595" s="38"/>
    </row>
    <row r="596" spans="3:9" ht="13.2" x14ac:dyDescent="0.25">
      <c r="C596" s="38"/>
      <c r="D596" s="38"/>
      <c r="E596" s="38"/>
      <c r="F596" s="38"/>
      <c r="G596" s="38"/>
      <c r="H596" s="38"/>
      <c r="I596" s="38"/>
    </row>
    <row r="597" spans="3:9" ht="13.2" x14ac:dyDescent="0.25">
      <c r="C597" s="38"/>
      <c r="D597" s="38"/>
      <c r="E597" s="38"/>
      <c r="F597" s="38"/>
      <c r="G597" s="38"/>
      <c r="H597" s="38"/>
      <c r="I597" s="38"/>
    </row>
    <row r="598" spans="3:9" ht="13.2" x14ac:dyDescent="0.25">
      <c r="C598" s="38"/>
      <c r="D598" s="38"/>
      <c r="E598" s="38"/>
      <c r="F598" s="38"/>
      <c r="G598" s="38"/>
      <c r="H598" s="38"/>
      <c r="I598" s="38"/>
    </row>
    <row r="599" spans="3:9" ht="13.2" x14ac:dyDescent="0.25">
      <c r="C599" s="38"/>
      <c r="D599" s="38"/>
      <c r="E599" s="38"/>
      <c r="F599" s="38"/>
      <c r="G599" s="38"/>
      <c r="H599" s="38"/>
      <c r="I599" s="38"/>
    </row>
    <row r="600" spans="3:9" ht="13.2" x14ac:dyDescent="0.25">
      <c r="C600" s="38"/>
      <c r="D600" s="38"/>
      <c r="E600" s="38"/>
      <c r="F600" s="38"/>
      <c r="G600" s="38"/>
      <c r="H600" s="38"/>
      <c r="I600" s="38"/>
    </row>
    <row r="601" spans="3:9" ht="13.2" x14ac:dyDescent="0.25">
      <c r="C601" s="38"/>
      <c r="D601" s="38"/>
      <c r="E601" s="38"/>
      <c r="F601" s="38"/>
      <c r="G601" s="38"/>
      <c r="H601" s="38"/>
      <c r="I601" s="38"/>
    </row>
    <row r="602" spans="3:9" ht="13.2" x14ac:dyDescent="0.25">
      <c r="C602" s="38"/>
      <c r="D602" s="38"/>
      <c r="E602" s="38"/>
      <c r="F602" s="38"/>
      <c r="G602" s="38"/>
      <c r="H602" s="38"/>
      <c r="I602" s="38"/>
    </row>
    <row r="603" spans="3:9" ht="13.2" x14ac:dyDescent="0.25">
      <c r="C603" s="38"/>
      <c r="D603" s="38"/>
      <c r="E603" s="38"/>
      <c r="F603" s="38"/>
      <c r="G603" s="38"/>
      <c r="H603" s="38"/>
      <c r="I603" s="38"/>
    </row>
    <row r="604" spans="3:9" ht="13.2" x14ac:dyDescent="0.25">
      <c r="C604" s="38"/>
      <c r="D604" s="38"/>
      <c r="E604" s="38"/>
      <c r="F604" s="38"/>
      <c r="G604" s="38"/>
      <c r="H604" s="38"/>
      <c r="I604" s="38"/>
    </row>
    <row r="605" spans="3:9" ht="13.2" x14ac:dyDescent="0.25">
      <c r="C605" s="38"/>
      <c r="D605" s="38"/>
      <c r="E605" s="38"/>
      <c r="F605" s="38"/>
      <c r="G605" s="38"/>
      <c r="H605" s="38"/>
      <c r="I605" s="38"/>
    </row>
    <row r="606" spans="3:9" ht="13.2" x14ac:dyDescent="0.25">
      <c r="C606" s="38"/>
      <c r="D606" s="38"/>
      <c r="E606" s="38"/>
      <c r="F606" s="38"/>
      <c r="G606" s="38"/>
      <c r="H606" s="38"/>
      <c r="I606" s="38"/>
    </row>
    <row r="607" spans="3:9" ht="13.2" x14ac:dyDescent="0.25">
      <c r="C607" s="38"/>
      <c r="D607" s="38"/>
      <c r="E607" s="38"/>
      <c r="F607" s="38"/>
      <c r="G607" s="38"/>
      <c r="H607" s="38"/>
      <c r="I607" s="38"/>
    </row>
    <row r="608" spans="3:9" ht="13.2" x14ac:dyDescent="0.25">
      <c r="C608" s="38"/>
      <c r="D608" s="38"/>
      <c r="E608" s="38"/>
      <c r="F608" s="38"/>
      <c r="G608" s="38"/>
      <c r="H608" s="38"/>
      <c r="I608" s="38"/>
    </row>
    <row r="609" spans="3:9" ht="13.2" x14ac:dyDescent="0.25">
      <c r="C609" s="38"/>
      <c r="D609" s="38"/>
      <c r="E609" s="38"/>
      <c r="F609" s="38"/>
      <c r="G609" s="38"/>
      <c r="H609" s="38"/>
      <c r="I609" s="38"/>
    </row>
    <row r="610" spans="3:9" ht="13.2" x14ac:dyDescent="0.25">
      <c r="C610" s="38"/>
      <c r="D610" s="38"/>
      <c r="E610" s="38"/>
      <c r="F610" s="38"/>
      <c r="G610" s="38"/>
      <c r="H610" s="38"/>
      <c r="I610" s="38"/>
    </row>
    <row r="611" spans="3:9" ht="13.2" x14ac:dyDescent="0.25">
      <c r="C611" s="38"/>
      <c r="D611" s="38"/>
      <c r="E611" s="38"/>
      <c r="F611" s="38"/>
      <c r="G611" s="38"/>
      <c r="H611" s="38"/>
      <c r="I611" s="38"/>
    </row>
    <row r="612" spans="3:9" ht="13.2" x14ac:dyDescent="0.25">
      <c r="C612" s="38"/>
      <c r="D612" s="38"/>
      <c r="E612" s="38"/>
      <c r="F612" s="38"/>
      <c r="G612" s="38"/>
      <c r="H612" s="38"/>
      <c r="I612" s="38"/>
    </row>
    <row r="613" spans="3:9" ht="13.2" x14ac:dyDescent="0.25">
      <c r="C613" s="38"/>
      <c r="D613" s="38"/>
      <c r="E613" s="38"/>
      <c r="F613" s="38"/>
      <c r="G613" s="38"/>
      <c r="H613" s="38"/>
      <c r="I613" s="38"/>
    </row>
    <row r="614" spans="3:9" ht="13.2" x14ac:dyDescent="0.25">
      <c r="C614" s="38"/>
      <c r="D614" s="38"/>
      <c r="E614" s="38"/>
      <c r="F614" s="38"/>
      <c r="G614" s="38"/>
      <c r="H614" s="38"/>
      <c r="I614" s="38"/>
    </row>
    <row r="615" spans="3:9" ht="13.2" x14ac:dyDescent="0.25">
      <c r="C615" s="38"/>
      <c r="D615" s="38"/>
      <c r="E615" s="38"/>
      <c r="F615" s="38"/>
      <c r="G615" s="38"/>
      <c r="H615" s="38"/>
      <c r="I615" s="38"/>
    </row>
    <row r="616" spans="3:9" ht="13.2" x14ac:dyDescent="0.25">
      <c r="C616" s="38"/>
      <c r="D616" s="38"/>
      <c r="E616" s="38"/>
      <c r="F616" s="38"/>
      <c r="G616" s="38"/>
      <c r="H616" s="38"/>
      <c r="I616" s="38"/>
    </row>
    <row r="617" spans="3:9" ht="13.2" x14ac:dyDescent="0.25">
      <c r="C617" s="38"/>
      <c r="D617" s="38"/>
      <c r="E617" s="38"/>
      <c r="F617" s="38"/>
      <c r="G617" s="38"/>
      <c r="H617" s="38"/>
      <c r="I617" s="38"/>
    </row>
    <row r="618" spans="3:9" ht="13.2" x14ac:dyDescent="0.25">
      <c r="C618" s="38"/>
      <c r="D618" s="38"/>
      <c r="E618" s="38"/>
      <c r="F618" s="38"/>
      <c r="G618" s="38"/>
      <c r="H618" s="38"/>
      <c r="I618" s="38"/>
    </row>
    <row r="619" spans="3:9" ht="13.2" x14ac:dyDescent="0.25">
      <c r="C619" s="38"/>
      <c r="D619" s="38"/>
      <c r="E619" s="38"/>
      <c r="F619" s="38"/>
      <c r="G619" s="38"/>
      <c r="H619" s="38"/>
      <c r="I619" s="38"/>
    </row>
    <row r="620" spans="3:9" ht="13.2" x14ac:dyDescent="0.25">
      <c r="C620" s="38"/>
      <c r="D620" s="38"/>
      <c r="E620" s="38"/>
      <c r="F620" s="38"/>
      <c r="G620" s="38"/>
      <c r="H620" s="38"/>
      <c r="I620" s="38"/>
    </row>
    <row r="621" spans="3:9" ht="13.2" x14ac:dyDescent="0.25">
      <c r="C621" s="38"/>
      <c r="D621" s="38"/>
      <c r="E621" s="38"/>
      <c r="F621" s="38"/>
      <c r="G621" s="38"/>
      <c r="H621" s="38"/>
      <c r="I621" s="38"/>
    </row>
    <row r="622" spans="3:9" ht="13.2" x14ac:dyDescent="0.25">
      <c r="C622" s="38"/>
      <c r="D622" s="38"/>
      <c r="E622" s="38"/>
      <c r="F622" s="38"/>
      <c r="G622" s="38"/>
      <c r="H622" s="38"/>
      <c r="I622" s="38"/>
    </row>
    <row r="623" spans="3:9" ht="13.2" x14ac:dyDescent="0.25">
      <c r="C623" s="38"/>
      <c r="D623" s="38"/>
      <c r="E623" s="38"/>
      <c r="F623" s="38"/>
      <c r="G623" s="38"/>
      <c r="H623" s="38"/>
      <c r="I623" s="38"/>
    </row>
    <row r="624" spans="3:9" ht="13.2" x14ac:dyDescent="0.25">
      <c r="C624" s="38"/>
      <c r="D624" s="38"/>
      <c r="E624" s="38"/>
      <c r="F624" s="38"/>
      <c r="G624" s="38"/>
      <c r="H624" s="38"/>
      <c r="I624" s="38"/>
    </row>
    <row r="625" spans="3:9" ht="13.2" x14ac:dyDescent="0.25">
      <c r="C625" s="38"/>
      <c r="D625" s="38"/>
      <c r="E625" s="38"/>
      <c r="F625" s="38"/>
      <c r="G625" s="38"/>
      <c r="H625" s="38"/>
      <c r="I625" s="38"/>
    </row>
    <row r="626" spans="3:9" ht="13.2" x14ac:dyDescent="0.25">
      <c r="C626" s="38"/>
      <c r="D626" s="38"/>
      <c r="E626" s="38"/>
      <c r="F626" s="38"/>
      <c r="G626" s="38"/>
      <c r="H626" s="38"/>
      <c r="I626" s="38"/>
    </row>
    <row r="627" spans="3:9" ht="13.2" x14ac:dyDescent="0.25">
      <c r="C627" s="38"/>
      <c r="D627" s="38"/>
      <c r="E627" s="38"/>
      <c r="F627" s="38"/>
      <c r="G627" s="38"/>
      <c r="H627" s="38"/>
      <c r="I627" s="38"/>
    </row>
    <row r="628" spans="3:9" ht="13.2" x14ac:dyDescent="0.25">
      <c r="C628" s="38"/>
      <c r="D628" s="38"/>
      <c r="E628" s="38"/>
      <c r="F628" s="38"/>
      <c r="G628" s="38"/>
      <c r="H628" s="38"/>
      <c r="I628" s="38"/>
    </row>
    <row r="629" spans="3:9" ht="13.2" x14ac:dyDescent="0.25">
      <c r="C629" s="38"/>
      <c r="D629" s="38"/>
      <c r="E629" s="38"/>
      <c r="F629" s="38"/>
      <c r="G629" s="38"/>
      <c r="H629" s="38"/>
      <c r="I629" s="38"/>
    </row>
    <row r="630" spans="3:9" ht="13.2" x14ac:dyDescent="0.25">
      <c r="C630" s="38"/>
      <c r="D630" s="38"/>
      <c r="E630" s="38"/>
      <c r="F630" s="38"/>
      <c r="G630" s="38"/>
      <c r="H630" s="38"/>
      <c r="I630" s="38"/>
    </row>
    <row r="631" spans="3:9" ht="13.2" x14ac:dyDescent="0.25">
      <c r="C631" s="38"/>
      <c r="D631" s="38"/>
      <c r="E631" s="38"/>
      <c r="F631" s="38"/>
      <c r="G631" s="38"/>
      <c r="H631" s="38"/>
      <c r="I631" s="38"/>
    </row>
    <row r="632" spans="3:9" ht="13.2" x14ac:dyDescent="0.25">
      <c r="C632" s="38"/>
      <c r="D632" s="38"/>
      <c r="E632" s="38"/>
      <c r="F632" s="38"/>
      <c r="G632" s="38"/>
      <c r="H632" s="38"/>
      <c r="I632" s="38"/>
    </row>
    <row r="633" spans="3:9" ht="13.2" x14ac:dyDescent="0.25">
      <c r="C633" s="38"/>
      <c r="D633" s="38"/>
      <c r="E633" s="38"/>
      <c r="F633" s="38"/>
      <c r="G633" s="38"/>
      <c r="H633" s="38"/>
      <c r="I633" s="38"/>
    </row>
    <row r="634" spans="3:9" ht="13.2" x14ac:dyDescent="0.25">
      <c r="C634" s="38"/>
      <c r="D634" s="38"/>
      <c r="E634" s="38"/>
      <c r="F634" s="38"/>
      <c r="G634" s="38"/>
      <c r="H634" s="38"/>
      <c r="I634" s="38"/>
    </row>
    <row r="635" spans="3:9" ht="13.2" x14ac:dyDescent="0.25">
      <c r="C635" s="38"/>
      <c r="D635" s="38"/>
      <c r="E635" s="38"/>
      <c r="F635" s="38"/>
      <c r="G635" s="38"/>
      <c r="H635" s="38"/>
      <c r="I635" s="38"/>
    </row>
    <row r="636" spans="3:9" ht="13.2" x14ac:dyDescent="0.25">
      <c r="C636" s="38"/>
      <c r="D636" s="38"/>
      <c r="E636" s="38"/>
      <c r="F636" s="38"/>
      <c r="G636" s="38"/>
      <c r="H636" s="38"/>
      <c r="I636" s="38"/>
    </row>
    <row r="637" spans="3:9" ht="13.2" x14ac:dyDescent="0.25">
      <c r="C637" s="38"/>
      <c r="D637" s="38"/>
      <c r="E637" s="38"/>
      <c r="F637" s="38"/>
      <c r="G637" s="38"/>
      <c r="H637" s="38"/>
      <c r="I637" s="38"/>
    </row>
    <row r="638" spans="3:9" ht="13.2" x14ac:dyDescent="0.25">
      <c r="C638" s="38"/>
      <c r="D638" s="38"/>
      <c r="E638" s="38"/>
      <c r="F638" s="38"/>
      <c r="G638" s="38"/>
      <c r="H638" s="38"/>
      <c r="I638" s="38"/>
    </row>
    <row r="639" spans="3:9" ht="13.2" x14ac:dyDescent="0.25">
      <c r="C639" s="38"/>
      <c r="D639" s="38"/>
      <c r="E639" s="38"/>
      <c r="F639" s="38"/>
      <c r="G639" s="38"/>
      <c r="H639" s="38"/>
      <c r="I639" s="38"/>
    </row>
    <row r="640" spans="3:9" ht="13.2" x14ac:dyDescent="0.25">
      <c r="C640" s="38"/>
      <c r="D640" s="38"/>
      <c r="E640" s="38"/>
      <c r="F640" s="38"/>
      <c r="G640" s="38"/>
      <c r="H640" s="38"/>
      <c r="I640" s="38"/>
    </row>
    <row r="641" spans="3:9" ht="13.2" x14ac:dyDescent="0.25">
      <c r="C641" s="38"/>
      <c r="D641" s="38"/>
      <c r="E641" s="38"/>
      <c r="F641" s="38"/>
      <c r="G641" s="38"/>
      <c r="H641" s="38"/>
      <c r="I641" s="38"/>
    </row>
    <row r="642" spans="3:9" ht="13.2" x14ac:dyDescent="0.25">
      <c r="C642" s="38"/>
      <c r="D642" s="38"/>
      <c r="E642" s="38"/>
      <c r="F642" s="38"/>
      <c r="G642" s="38"/>
      <c r="H642" s="38"/>
      <c r="I642" s="38"/>
    </row>
    <row r="643" spans="3:9" ht="13.2" x14ac:dyDescent="0.25">
      <c r="C643" s="38"/>
      <c r="D643" s="38"/>
      <c r="E643" s="38"/>
      <c r="F643" s="38"/>
      <c r="G643" s="38"/>
      <c r="H643" s="38"/>
      <c r="I643" s="38"/>
    </row>
    <row r="644" spans="3:9" ht="13.2" x14ac:dyDescent="0.25">
      <c r="C644" s="38"/>
      <c r="D644" s="38"/>
      <c r="E644" s="38"/>
      <c r="F644" s="38"/>
      <c r="G644" s="38"/>
      <c r="H644" s="38"/>
      <c r="I644" s="38"/>
    </row>
    <row r="645" spans="3:9" ht="13.2" x14ac:dyDescent="0.25">
      <c r="C645" s="38"/>
      <c r="D645" s="38"/>
      <c r="E645" s="38"/>
      <c r="F645" s="38"/>
      <c r="G645" s="38"/>
      <c r="H645" s="38"/>
      <c r="I645" s="38"/>
    </row>
    <row r="646" spans="3:9" ht="13.2" x14ac:dyDescent="0.25">
      <c r="C646" s="38"/>
      <c r="D646" s="38"/>
      <c r="E646" s="38"/>
      <c r="F646" s="38"/>
      <c r="G646" s="38"/>
      <c r="H646" s="38"/>
      <c r="I646" s="38"/>
    </row>
    <row r="647" spans="3:9" ht="13.2" x14ac:dyDescent="0.25">
      <c r="C647" s="38"/>
      <c r="D647" s="38"/>
      <c r="E647" s="38"/>
      <c r="F647" s="38"/>
      <c r="G647" s="38"/>
      <c r="H647" s="38"/>
      <c r="I647" s="38"/>
    </row>
    <row r="648" spans="3:9" ht="13.2" x14ac:dyDescent="0.25">
      <c r="C648" s="38"/>
      <c r="D648" s="38"/>
      <c r="E648" s="38"/>
      <c r="F648" s="38"/>
      <c r="G648" s="38"/>
      <c r="H648" s="38"/>
      <c r="I648" s="38"/>
    </row>
    <row r="649" spans="3:9" ht="13.2" x14ac:dyDescent="0.25">
      <c r="C649" s="38"/>
      <c r="D649" s="38"/>
      <c r="E649" s="38"/>
      <c r="F649" s="38"/>
      <c r="G649" s="38"/>
      <c r="H649" s="38"/>
      <c r="I649" s="38"/>
    </row>
    <row r="650" spans="3:9" ht="13.2" x14ac:dyDescent="0.25">
      <c r="C650" s="38"/>
      <c r="D650" s="38"/>
      <c r="E650" s="38"/>
      <c r="F650" s="38"/>
      <c r="G650" s="38"/>
      <c r="H650" s="38"/>
      <c r="I650" s="38"/>
    </row>
    <row r="651" spans="3:9" ht="13.2" x14ac:dyDescent="0.25">
      <c r="C651" s="38"/>
      <c r="D651" s="38"/>
      <c r="E651" s="38"/>
      <c r="F651" s="38"/>
      <c r="G651" s="38"/>
      <c r="H651" s="38"/>
      <c r="I651" s="38"/>
    </row>
    <row r="652" spans="3:9" ht="13.2" x14ac:dyDescent="0.25">
      <c r="C652" s="38"/>
      <c r="D652" s="38"/>
      <c r="E652" s="38"/>
      <c r="F652" s="38"/>
      <c r="G652" s="38"/>
      <c r="H652" s="38"/>
      <c r="I652" s="38"/>
    </row>
    <row r="653" spans="3:9" ht="13.2" x14ac:dyDescent="0.25">
      <c r="C653" s="38"/>
      <c r="D653" s="38"/>
      <c r="E653" s="38"/>
      <c r="F653" s="38"/>
      <c r="G653" s="38"/>
      <c r="H653" s="38"/>
      <c r="I653" s="38"/>
    </row>
    <row r="654" spans="3:9" ht="13.2" x14ac:dyDescent="0.25">
      <c r="C654" s="38"/>
      <c r="D654" s="38"/>
      <c r="E654" s="38"/>
      <c r="F654" s="38"/>
      <c r="G654" s="38"/>
      <c r="H654" s="38"/>
      <c r="I654" s="38"/>
    </row>
    <row r="655" spans="3:9" ht="13.2" x14ac:dyDescent="0.25">
      <c r="C655" s="38"/>
      <c r="D655" s="38"/>
      <c r="E655" s="38"/>
      <c r="F655" s="38"/>
      <c r="G655" s="38"/>
      <c r="H655" s="38"/>
      <c r="I655" s="38"/>
    </row>
    <row r="656" spans="3:9" ht="13.2" x14ac:dyDescent="0.25">
      <c r="C656" s="38"/>
      <c r="D656" s="38"/>
      <c r="E656" s="38"/>
      <c r="F656" s="38"/>
      <c r="G656" s="38"/>
      <c r="H656" s="38"/>
      <c r="I656" s="38"/>
    </row>
    <row r="657" spans="3:9" ht="13.2" x14ac:dyDescent="0.25">
      <c r="C657" s="38"/>
      <c r="D657" s="38"/>
      <c r="E657" s="38"/>
      <c r="F657" s="38"/>
      <c r="G657" s="38"/>
      <c r="H657" s="38"/>
      <c r="I657" s="38"/>
    </row>
    <row r="658" spans="3:9" ht="13.2" x14ac:dyDescent="0.25">
      <c r="C658" s="38"/>
      <c r="D658" s="38"/>
      <c r="E658" s="38"/>
      <c r="F658" s="38"/>
      <c r="G658" s="38"/>
      <c r="H658" s="38"/>
      <c r="I658" s="38"/>
    </row>
    <row r="659" spans="3:9" ht="13.2" x14ac:dyDescent="0.25">
      <c r="C659" s="38"/>
      <c r="D659" s="38"/>
      <c r="E659" s="38"/>
      <c r="F659" s="38"/>
      <c r="G659" s="38"/>
      <c r="H659" s="38"/>
      <c r="I659" s="38"/>
    </row>
    <row r="660" spans="3:9" ht="13.2" x14ac:dyDescent="0.25">
      <c r="C660" s="38"/>
      <c r="D660" s="38"/>
      <c r="E660" s="38"/>
      <c r="F660" s="38"/>
      <c r="G660" s="38"/>
      <c r="H660" s="38"/>
      <c r="I660" s="38"/>
    </row>
    <row r="661" spans="3:9" ht="13.2" x14ac:dyDescent="0.25">
      <c r="C661" s="38"/>
      <c r="D661" s="38"/>
      <c r="E661" s="38"/>
      <c r="F661" s="38"/>
      <c r="G661" s="38"/>
      <c r="H661" s="38"/>
      <c r="I661" s="38"/>
    </row>
    <row r="662" spans="3:9" ht="13.2" x14ac:dyDescent="0.25">
      <c r="C662" s="38"/>
      <c r="D662" s="38"/>
      <c r="E662" s="38"/>
      <c r="F662" s="38"/>
      <c r="G662" s="38"/>
      <c r="H662" s="38"/>
      <c r="I662" s="38"/>
    </row>
    <row r="663" spans="3:9" ht="13.2" x14ac:dyDescent="0.25">
      <c r="C663" s="38"/>
      <c r="D663" s="38"/>
      <c r="E663" s="38"/>
      <c r="F663" s="38"/>
      <c r="G663" s="38"/>
      <c r="H663" s="38"/>
      <c r="I663" s="38"/>
    </row>
    <row r="664" spans="3:9" ht="13.2" x14ac:dyDescent="0.25">
      <c r="C664" s="38"/>
      <c r="D664" s="38"/>
      <c r="E664" s="38"/>
      <c r="F664" s="38"/>
      <c r="G664" s="38"/>
      <c r="H664" s="38"/>
      <c r="I664" s="38"/>
    </row>
    <row r="665" spans="3:9" ht="13.2" x14ac:dyDescent="0.25">
      <c r="C665" s="38"/>
      <c r="D665" s="38"/>
      <c r="E665" s="38"/>
      <c r="F665" s="38"/>
      <c r="G665" s="38"/>
      <c r="H665" s="38"/>
      <c r="I665" s="38"/>
    </row>
    <row r="666" spans="3:9" ht="13.2" x14ac:dyDescent="0.25">
      <c r="C666" s="38"/>
      <c r="D666" s="38"/>
      <c r="E666" s="38"/>
      <c r="F666" s="38"/>
      <c r="G666" s="38"/>
      <c r="H666" s="38"/>
      <c r="I666" s="38"/>
    </row>
    <row r="667" spans="3:9" ht="13.2" x14ac:dyDescent="0.25">
      <c r="C667" s="38"/>
      <c r="D667" s="38"/>
      <c r="E667" s="38"/>
      <c r="F667" s="38"/>
      <c r="G667" s="38"/>
      <c r="H667" s="38"/>
      <c r="I667" s="38"/>
    </row>
    <row r="668" spans="3:9" ht="13.2" x14ac:dyDescent="0.25">
      <c r="C668" s="38"/>
      <c r="D668" s="38"/>
      <c r="E668" s="38"/>
      <c r="F668" s="38"/>
      <c r="G668" s="38"/>
      <c r="H668" s="38"/>
      <c r="I668" s="38"/>
    </row>
    <row r="669" spans="3:9" ht="13.2" x14ac:dyDescent="0.25">
      <c r="C669" s="38"/>
      <c r="D669" s="38"/>
      <c r="E669" s="38"/>
      <c r="F669" s="38"/>
      <c r="G669" s="38"/>
      <c r="H669" s="38"/>
      <c r="I669" s="38"/>
    </row>
    <row r="670" spans="3:9" ht="13.2" x14ac:dyDescent="0.25">
      <c r="C670" s="38"/>
      <c r="D670" s="38"/>
      <c r="E670" s="38"/>
      <c r="F670" s="38"/>
      <c r="G670" s="38"/>
      <c r="H670" s="38"/>
      <c r="I670" s="38"/>
    </row>
    <row r="671" spans="3:9" ht="13.2" x14ac:dyDescent="0.25">
      <c r="C671" s="38"/>
      <c r="D671" s="38"/>
      <c r="E671" s="38"/>
      <c r="F671" s="38"/>
      <c r="G671" s="38"/>
      <c r="H671" s="38"/>
      <c r="I671" s="38"/>
    </row>
    <row r="672" spans="3:9" ht="13.2" x14ac:dyDescent="0.25">
      <c r="C672" s="38"/>
      <c r="D672" s="38"/>
      <c r="E672" s="38"/>
      <c r="F672" s="38"/>
      <c r="G672" s="38"/>
      <c r="H672" s="38"/>
      <c r="I672" s="38"/>
    </row>
    <row r="673" spans="3:9" ht="13.2" x14ac:dyDescent="0.25">
      <c r="C673" s="38"/>
      <c r="D673" s="38"/>
      <c r="E673" s="38"/>
      <c r="F673" s="38"/>
      <c r="G673" s="38"/>
      <c r="H673" s="38"/>
      <c r="I673" s="38"/>
    </row>
    <row r="674" spans="3:9" ht="13.2" x14ac:dyDescent="0.25">
      <c r="C674" s="38"/>
      <c r="D674" s="38"/>
      <c r="E674" s="38"/>
      <c r="F674" s="38"/>
      <c r="G674" s="38"/>
      <c r="H674" s="38"/>
      <c r="I674" s="38"/>
    </row>
    <row r="675" spans="3:9" ht="13.2" x14ac:dyDescent="0.25">
      <c r="C675" s="38"/>
      <c r="D675" s="38"/>
      <c r="E675" s="38"/>
      <c r="F675" s="38"/>
      <c r="G675" s="38"/>
      <c r="H675" s="38"/>
      <c r="I675" s="38"/>
    </row>
    <row r="676" spans="3:9" ht="13.2" x14ac:dyDescent="0.25">
      <c r="C676" s="38"/>
      <c r="D676" s="38"/>
      <c r="E676" s="38"/>
      <c r="F676" s="38"/>
      <c r="G676" s="38"/>
      <c r="H676" s="38"/>
      <c r="I676" s="38"/>
    </row>
    <row r="677" spans="3:9" ht="13.2" x14ac:dyDescent="0.25">
      <c r="C677" s="38"/>
      <c r="D677" s="38"/>
      <c r="E677" s="38"/>
      <c r="F677" s="38"/>
      <c r="G677" s="38"/>
      <c r="H677" s="38"/>
      <c r="I677" s="38"/>
    </row>
    <row r="678" spans="3:9" ht="13.2" x14ac:dyDescent="0.25">
      <c r="C678" s="38"/>
      <c r="D678" s="38"/>
      <c r="E678" s="38"/>
      <c r="F678" s="38"/>
      <c r="G678" s="38"/>
      <c r="H678" s="38"/>
      <c r="I678" s="38"/>
    </row>
    <row r="679" spans="3:9" ht="13.2" x14ac:dyDescent="0.25">
      <c r="C679" s="38"/>
      <c r="D679" s="38"/>
      <c r="E679" s="38"/>
      <c r="F679" s="38"/>
      <c r="G679" s="38"/>
      <c r="H679" s="38"/>
      <c r="I679" s="38"/>
    </row>
    <row r="680" spans="3:9" ht="13.2" x14ac:dyDescent="0.25">
      <c r="C680" s="38"/>
      <c r="D680" s="38"/>
      <c r="E680" s="38"/>
      <c r="F680" s="38"/>
      <c r="G680" s="38"/>
      <c r="H680" s="38"/>
      <c r="I680" s="38"/>
    </row>
    <row r="681" spans="3:9" ht="13.2" x14ac:dyDescent="0.25">
      <c r="C681" s="38"/>
      <c r="D681" s="38"/>
      <c r="E681" s="38"/>
      <c r="F681" s="38"/>
      <c r="G681" s="38"/>
      <c r="H681" s="38"/>
      <c r="I681" s="38"/>
    </row>
    <row r="682" spans="3:9" ht="13.2" x14ac:dyDescent="0.25">
      <c r="C682" s="38"/>
      <c r="D682" s="38"/>
      <c r="E682" s="38"/>
      <c r="F682" s="38"/>
      <c r="G682" s="38"/>
      <c r="H682" s="38"/>
      <c r="I682" s="38"/>
    </row>
    <row r="683" spans="3:9" ht="13.2" x14ac:dyDescent="0.25">
      <c r="C683" s="38"/>
      <c r="D683" s="38"/>
      <c r="E683" s="38"/>
      <c r="F683" s="38"/>
      <c r="G683" s="38"/>
      <c r="H683" s="38"/>
      <c r="I683" s="38"/>
    </row>
    <row r="684" spans="3:9" ht="13.2" x14ac:dyDescent="0.25">
      <c r="C684" s="38"/>
      <c r="D684" s="38"/>
      <c r="E684" s="38"/>
      <c r="F684" s="38"/>
      <c r="G684" s="38"/>
      <c r="H684" s="38"/>
      <c r="I684" s="38"/>
    </row>
    <row r="685" spans="3:9" ht="13.2" x14ac:dyDescent="0.25">
      <c r="C685" s="38"/>
      <c r="D685" s="38"/>
      <c r="E685" s="38"/>
      <c r="F685" s="38"/>
      <c r="G685" s="38"/>
      <c r="H685" s="38"/>
      <c r="I685" s="38"/>
    </row>
    <row r="686" spans="3:9" ht="13.2" x14ac:dyDescent="0.25">
      <c r="C686" s="38"/>
      <c r="D686" s="38"/>
      <c r="E686" s="38"/>
      <c r="F686" s="38"/>
      <c r="G686" s="38"/>
      <c r="H686" s="38"/>
      <c r="I686" s="38"/>
    </row>
    <row r="687" spans="3:9" ht="13.2" x14ac:dyDescent="0.25">
      <c r="C687" s="38"/>
      <c r="D687" s="38"/>
      <c r="E687" s="38"/>
      <c r="F687" s="38"/>
      <c r="G687" s="38"/>
      <c r="H687" s="38"/>
      <c r="I687" s="38"/>
    </row>
    <row r="688" spans="3:9" ht="13.2" x14ac:dyDescent="0.25">
      <c r="C688" s="38"/>
      <c r="D688" s="38"/>
      <c r="E688" s="38"/>
      <c r="F688" s="38"/>
      <c r="G688" s="38"/>
      <c r="H688" s="38"/>
      <c r="I688" s="38"/>
    </row>
    <row r="689" spans="3:9" ht="13.2" x14ac:dyDescent="0.25">
      <c r="C689" s="38"/>
      <c r="D689" s="38"/>
      <c r="E689" s="38"/>
      <c r="F689" s="38"/>
      <c r="G689" s="38"/>
      <c r="H689" s="38"/>
      <c r="I689" s="38"/>
    </row>
    <row r="690" spans="3:9" ht="13.2" x14ac:dyDescent="0.25">
      <c r="C690" s="38"/>
      <c r="D690" s="38"/>
      <c r="E690" s="38"/>
      <c r="F690" s="38"/>
      <c r="G690" s="38"/>
      <c r="H690" s="38"/>
      <c r="I690" s="38"/>
    </row>
    <row r="691" spans="3:9" ht="13.2" x14ac:dyDescent="0.25">
      <c r="C691" s="38"/>
      <c r="D691" s="38"/>
      <c r="E691" s="38"/>
      <c r="F691" s="38"/>
      <c r="G691" s="38"/>
      <c r="H691" s="38"/>
      <c r="I691" s="38"/>
    </row>
    <row r="692" spans="3:9" ht="13.2" x14ac:dyDescent="0.25">
      <c r="C692" s="38"/>
      <c r="D692" s="38"/>
      <c r="E692" s="38"/>
      <c r="F692" s="38"/>
      <c r="G692" s="38"/>
      <c r="H692" s="38"/>
      <c r="I692" s="38"/>
    </row>
    <row r="693" spans="3:9" ht="13.2" x14ac:dyDescent="0.25">
      <c r="C693" s="38"/>
      <c r="D693" s="38"/>
      <c r="E693" s="38"/>
      <c r="F693" s="38"/>
      <c r="G693" s="38"/>
      <c r="H693" s="38"/>
      <c r="I693" s="38"/>
    </row>
    <row r="694" spans="3:9" ht="13.2" x14ac:dyDescent="0.25">
      <c r="C694" s="38"/>
      <c r="D694" s="38"/>
      <c r="E694" s="38"/>
      <c r="F694" s="38"/>
      <c r="G694" s="38"/>
      <c r="H694" s="38"/>
      <c r="I694" s="38"/>
    </row>
    <row r="695" spans="3:9" ht="13.2" x14ac:dyDescent="0.25">
      <c r="C695" s="38"/>
      <c r="D695" s="38"/>
      <c r="E695" s="38"/>
      <c r="F695" s="38"/>
      <c r="G695" s="38"/>
      <c r="H695" s="38"/>
      <c r="I695" s="38"/>
    </row>
    <row r="696" spans="3:9" ht="13.2" x14ac:dyDescent="0.25">
      <c r="C696" s="38"/>
      <c r="D696" s="38"/>
      <c r="E696" s="38"/>
      <c r="F696" s="38"/>
      <c r="G696" s="38"/>
      <c r="H696" s="38"/>
      <c r="I696" s="38"/>
    </row>
    <row r="697" spans="3:9" ht="13.2" x14ac:dyDescent="0.25">
      <c r="C697" s="38"/>
      <c r="D697" s="38"/>
      <c r="E697" s="38"/>
      <c r="F697" s="38"/>
      <c r="G697" s="38"/>
      <c r="H697" s="38"/>
      <c r="I697" s="38"/>
    </row>
    <row r="698" spans="3:9" ht="13.2" x14ac:dyDescent="0.25">
      <c r="C698" s="38"/>
      <c r="D698" s="38"/>
      <c r="E698" s="38"/>
      <c r="F698" s="38"/>
      <c r="G698" s="38"/>
      <c r="H698" s="38"/>
      <c r="I698" s="38"/>
    </row>
    <row r="699" spans="3:9" ht="13.2" x14ac:dyDescent="0.25">
      <c r="C699" s="38"/>
      <c r="D699" s="38"/>
      <c r="E699" s="38"/>
      <c r="F699" s="38"/>
      <c r="G699" s="38"/>
      <c r="H699" s="38"/>
      <c r="I699" s="38"/>
    </row>
    <row r="700" spans="3:9" ht="13.2" x14ac:dyDescent="0.25">
      <c r="C700" s="38"/>
      <c r="D700" s="38"/>
      <c r="E700" s="38"/>
      <c r="F700" s="38"/>
      <c r="G700" s="38"/>
      <c r="H700" s="38"/>
      <c r="I700" s="38"/>
    </row>
    <row r="701" spans="3:9" ht="13.2" x14ac:dyDescent="0.25">
      <c r="C701" s="38"/>
      <c r="D701" s="38"/>
      <c r="E701" s="38"/>
      <c r="F701" s="38"/>
      <c r="G701" s="38"/>
      <c r="H701" s="38"/>
      <c r="I701" s="38"/>
    </row>
    <row r="702" spans="3:9" ht="13.2" x14ac:dyDescent="0.25">
      <c r="C702" s="38"/>
      <c r="D702" s="38"/>
      <c r="E702" s="38"/>
      <c r="F702" s="38"/>
      <c r="G702" s="38"/>
      <c r="H702" s="38"/>
      <c r="I702" s="38"/>
    </row>
    <row r="703" spans="3:9" ht="13.2" x14ac:dyDescent="0.25">
      <c r="C703" s="38"/>
      <c r="D703" s="38"/>
      <c r="E703" s="38"/>
      <c r="F703" s="38"/>
      <c r="G703" s="38"/>
      <c r="H703" s="38"/>
      <c r="I703" s="38"/>
    </row>
    <row r="704" spans="3:9" ht="13.2" x14ac:dyDescent="0.25">
      <c r="C704" s="38"/>
      <c r="D704" s="38"/>
      <c r="E704" s="38"/>
      <c r="F704" s="38"/>
      <c r="G704" s="38"/>
      <c r="H704" s="38"/>
      <c r="I704" s="38"/>
    </row>
    <row r="705" spans="3:9" ht="13.2" x14ac:dyDescent="0.25">
      <c r="C705" s="38"/>
      <c r="D705" s="38"/>
      <c r="E705" s="38"/>
      <c r="F705" s="38"/>
      <c r="G705" s="38"/>
      <c r="H705" s="38"/>
      <c r="I705" s="38"/>
    </row>
    <row r="706" spans="3:9" ht="13.2" x14ac:dyDescent="0.25">
      <c r="C706" s="38"/>
      <c r="D706" s="38"/>
      <c r="E706" s="38"/>
      <c r="F706" s="38"/>
      <c r="G706" s="38"/>
      <c r="H706" s="38"/>
      <c r="I706" s="38"/>
    </row>
    <row r="707" spans="3:9" ht="13.2" x14ac:dyDescent="0.25">
      <c r="C707" s="38"/>
      <c r="D707" s="38"/>
      <c r="E707" s="38"/>
      <c r="F707" s="38"/>
      <c r="G707" s="38"/>
      <c r="H707" s="38"/>
      <c r="I707" s="38"/>
    </row>
    <row r="708" spans="3:9" ht="13.2" x14ac:dyDescent="0.25">
      <c r="C708" s="38"/>
      <c r="D708" s="38"/>
      <c r="E708" s="38"/>
      <c r="F708" s="38"/>
      <c r="G708" s="38"/>
      <c r="H708" s="38"/>
      <c r="I708" s="38"/>
    </row>
    <row r="709" spans="3:9" ht="13.2" x14ac:dyDescent="0.25">
      <c r="C709" s="38"/>
      <c r="D709" s="38"/>
      <c r="E709" s="38"/>
      <c r="F709" s="38"/>
      <c r="G709" s="38"/>
      <c r="H709" s="38"/>
      <c r="I709" s="38"/>
    </row>
    <row r="710" spans="3:9" ht="13.2" x14ac:dyDescent="0.25">
      <c r="C710" s="38"/>
      <c r="D710" s="38"/>
      <c r="E710" s="38"/>
      <c r="F710" s="38"/>
      <c r="G710" s="38"/>
      <c r="H710" s="38"/>
      <c r="I710" s="38"/>
    </row>
    <row r="711" spans="3:9" ht="13.2" x14ac:dyDescent="0.25">
      <c r="C711" s="38"/>
      <c r="D711" s="38"/>
      <c r="E711" s="38"/>
      <c r="F711" s="38"/>
      <c r="G711" s="38"/>
      <c r="H711" s="38"/>
      <c r="I711" s="38"/>
    </row>
    <row r="712" spans="3:9" ht="13.2" x14ac:dyDescent="0.25">
      <c r="C712" s="38"/>
      <c r="D712" s="38"/>
      <c r="E712" s="38"/>
      <c r="F712" s="38"/>
      <c r="G712" s="38"/>
      <c r="H712" s="38"/>
      <c r="I712" s="38"/>
    </row>
    <row r="713" spans="3:9" ht="13.2" x14ac:dyDescent="0.25">
      <c r="C713" s="38"/>
      <c r="D713" s="38"/>
      <c r="E713" s="38"/>
      <c r="F713" s="38"/>
      <c r="G713" s="38"/>
      <c r="H713" s="38"/>
      <c r="I713" s="38"/>
    </row>
    <row r="714" spans="3:9" ht="13.2" x14ac:dyDescent="0.25">
      <c r="C714" s="38"/>
      <c r="D714" s="38"/>
      <c r="E714" s="38"/>
      <c r="F714" s="38"/>
      <c r="G714" s="38"/>
      <c r="H714" s="38"/>
      <c r="I714" s="38"/>
    </row>
    <row r="715" spans="3:9" ht="13.2" x14ac:dyDescent="0.25">
      <c r="C715" s="38"/>
      <c r="D715" s="38"/>
      <c r="E715" s="38"/>
      <c r="F715" s="38"/>
      <c r="G715" s="38"/>
      <c r="H715" s="38"/>
      <c r="I715" s="38"/>
    </row>
    <row r="716" spans="3:9" ht="13.2" x14ac:dyDescent="0.25">
      <c r="C716" s="38"/>
      <c r="D716" s="38"/>
      <c r="E716" s="38"/>
      <c r="F716" s="38"/>
      <c r="G716" s="38"/>
      <c r="H716" s="38"/>
      <c r="I716" s="38"/>
    </row>
    <row r="717" spans="3:9" ht="13.2" x14ac:dyDescent="0.25">
      <c r="C717" s="38"/>
      <c r="D717" s="38"/>
      <c r="E717" s="38"/>
      <c r="F717" s="38"/>
      <c r="G717" s="38"/>
      <c r="H717" s="38"/>
      <c r="I717" s="38"/>
    </row>
    <row r="718" spans="3:9" ht="13.2" x14ac:dyDescent="0.25">
      <c r="C718" s="38"/>
      <c r="D718" s="38"/>
      <c r="E718" s="38"/>
      <c r="F718" s="38"/>
      <c r="G718" s="38"/>
      <c r="H718" s="38"/>
      <c r="I718" s="38"/>
    </row>
    <row r="719" spans="3:9" ht="13.2" x14ac:dyDescent="0.25">
      <c r="C719" s="38"/>
      <c r="D719" s="38"/>
      <c r="E719" s="38"/>
      <c r="F719" s="38"/>
      <c r="G719" s="38"/>
      <c r="H719" s="38"/>
      <c r="I719" s="38"/>
    </row>
    <row r="720" spans="3:9" ht="13.2" x14ac:dyDescent="0.25">
      <c r="C720" s="38"/>
      <c r="D720" s="38"/>
      <c r="E720" s="38"/>
      <c r="F720" s="38"/>
      <c r="G720" s="38"/>
      <c r="H720" s="38"/>
      <c r="I720" s="38"/>
    </row>
    <row r="721" spans="3:9" ht="13.2" x14ac:dyDescent="0.25">
      <c r="C721" s="38"/>
      <c r="D721" s="38"/>
      <c r="E721" s="38"/>
      <c r="F721" s="38"/>
      <c r="G721" s="38"/>
      <c r="H721" s="38"/>
      <c r="I721" s="38"/>
    </row>
    <row r="722" spans="3:9" ht="13.2" x14ac:dyDescent="0.25">
      <c r="C722" s="38"/>
      <c r="D722" s="38"/>
      <c r="E722" s="38"/>
      <c r="F722" s="38"/>
      <c r="G722" s="38"/>
      <c r="H722" s="38"/>
      <c r="I722" s="38"/>
    </row>
    <row r="723" spans="3:9" ht="13.2" x14ac:dyDescent="0.25">
      <c r="C723" s="38"/>
      <c r="D723" s="38"/>
      <c r="E723" s="38"/>
      <c r="F723" s="38"/>
      <c r="G723" s="38"/>
      <c r="H723" s="38"/>
      <c r="I723" s="38"/>
    </row>
    <row r="724" spans="3:9" ht="13.2" x14ac:dyDescent="0.25">
      <c r="C724" s="38"/>
      <c r="D724" s="38"/>
      <c r="E724" s="38"/>
      <c r="F724" s="38"/>
      <c r="G724" s="38"/>
      <c r="H724" s="38"/>
      <c r="I724" s="38"/>
    </row>
    <row r="725" spans="3:9" ht="13.2" x14ac:dyDescent="0.25">
      <c r="C725" s="38"/>
      <c r="D725" s="38"/>
      <c r="E725" s="38"/>
      <c r="F725" s="38"/>
      <c r="G725" s="38"/>
      <c r="H725" s="38"/>
      <c r="I725" s="38"/>
    </row>
    <row r="726" spans="3:9" ht="13.2" x14ac:dyDescent="0.25">
      <c r="C726" s="38"/>
      <c r="D726" s="38"/>
      <c r="E726" s="38"/>
      <c r="F726" s="38"/>
      <c r="G726" s="38"/>
      <c r="H726" s="38"/>
      <c r="I726" s="38"/>
    </row>
    <row r="727" spans="3:9" ht="13.2" x14ac:dyDescent="0.25">
      <c r="C727" s="38"/>
      <c r="D727" s="38"/>
      <c r="E727" s="38"/>
      <c r="F727" s="38"/>
      <c r="G727" s="38"/>
      <c r="H727" s="38"/>
      <c r="I727" s="38"/>
    </row>
    <row r="728" spans="3:9" ht="13.2" x14ac:dyDescent="0.25">
      <c r="C728" s="38"/>
      <c r="D728" s="38"/>
      <c r="E728" s="38"/>
      <c r="F728" s="38"/>
      <c r="G728" s="38"/>
      <c r="H728" s="38"/>
      <c r="I728" s="38"/>
    </row>
    <row r="729" spans="3:9" ht="13.2" x14ac:dyDescent="0.25">
      <c r="C729" s="38"/>
      <c r="D729" s="38"/>
      <c r="E729" s="38"/>
      <c r="F729" s="38"/>
      <c r="G729" s="38"/>
      <c r="H729" s="38"/>
      <c r="I729" s="38"/>
    </row>
    <row r="730" spans="3:9" ht="13.2" x14ac:dyDescent="0.25">
      <c r="C730" s="38"/>
      <c r="D730" s="38"/>
      <c r="E730" s="38"/>
      <c r="F730" s="38"/>
      <c r="G730" s="38"/>
      <c r="H730" s="38"/>
      <c r="I730" s="38"/>
    </row>
    <row r="731" spans="3:9" ht="13.2" x14ac:dyDescent="0.25">
      <c r="C731" s="38"/>
      <c r="D731" s="38"/>
      <c r="E731" s="38"/>
      <c r="F731" s="38"/>
      <c r="G731" s="38"/>
      <c r="H731" s="38"/>
      <c r="I731" s="38"/>
    </row>
    <row r="732" spans="3:9" ht="13.2" x14ac:dyDescent="0.25">
      <c r="C732" s="38"/>
      <c r="D732" s="38"/>
      <c r="E732" s="38"/>
      <c r="F732" s="38"/>
      <c r="G732" s="38"/>
      <c r="H732" s="38"/>
      <c r="I732" s="38"/>
    </row>
    <row r="733" spans="3:9" ht="13.2" x14ac:dyDescent="0.25">
      <c r="C733" s="38"/>
      <c r="D733" s="38"/>
      <c r="E733" s="38"/>
      <c r="F733" s="38"/>
      <c r="G733" s="38"/>
      <c r="H733" s="38"/>
      <c r="I733" s="38"/>
    </row>
    <row r="734" spans="3:9" ht="13.2" x14ac:dyDescent="0.25">
      <c r="C734" s="38"/>
      <c r="D734" s="38"/>
      <c r="E734" s="38"/>
      <c r="F734" s="38"/>
      <c r="G734" s="38"/>
      <c r="H734" s="38"/>
      <c r="I734" s="38"/>
    </row>
    <row r="735" spans="3:9" ht="13.2" x14ac:dyDescent="0.25">
      <c r="C735" s="38"/>
      <c r="D735" s="38"/>
      <c r="E735" s="38"/>
      <c r="F735" s="38"/>
      <c r="G735" s="38"/>
      <c r="H735" s="38"/>
      <c r="I735" s="38"/>
    </row>
    <row r="736" spans="3:9" ht="13.2" x14ac:dyDescent="0.25">
      <c r="C736" s="38"/>
      <c r="D736" s="38"/>
      <c r="E736" s="38"/>
      <c r="F736" s="38"/>
      <c r="G736" s="38"/>
      <c r="H736" s="38"/>
      <c r="I736" s="38"/>
    </row>
    <row r="737" spans="3:9" ht="13.2" x14ac:dyDescent="0.25">
      <c r="C737" s="38"/>
      <c r="D737" s="38"/>
      <c r="E737" s="38"/>
      <c r="F737" s="38"/>
      <c r="G737" s="38"/>
      <c r="H737" s="38"/>
      <c r="I737" s="38"/>
    </row>
    <row r="738" spans="3:9" ht="13.2" x14ac:dyDescent="0.25">
      <c r="C738" s="38"/>
      <c r="D738" s="38"/>
      <c r="E738" s="38"/>
      <c r="F738" s="38"/>
      <c r="G738" s="38"/>
      <c r="H738" s="38"/>
      <c r="I738" s="38"/>
    </row>
    <row r="739" spans="3:9" ht="13.2" x14ac:dyDescent="0.25">
      <c r="C739" s="38"/>
      <c r="D739" s="38"/>
      <c r="E739" s="38"/>
      <c r="F739" s="38"/>
      <c r="G739" s="38"/>
      <c r="H739" s="38"/>
      <c r="I739" s="38"/>
    </row>
    <row r="740" spans="3:9" ht="13.2" x14ac:dyDescent="0.25">
      <c r="C740" s="38"/>
      <c r="D740" s="38"/>
      <c r="E740" s="38"/>
      <c r="F740" s="38"/>
      <c r="G740" s="38"/>
      <c r="H740" s="38"/>
      <c r="I740" s="38"/>
    </row>
    <row r="741" spans="3:9" ht="13.2" x14ac:dyDescent="0.25">
      <c r="C741" s="38"/>
      <c r="D741" s="38"/>
      <c r="E741" s="38"/>
      <c r="F741" s="38"/>
      <c r="G741" s="38"/>
      <c r="H741" s="38"/>
      <c r="I741" s="38"/>
    </row>
    <row r="742" spans="3:9" ht="13.2" x14ac:dyDescent="0.25">
      <c r="C742" s="38"/>
      <c r="D742" s="38"/>
      <c r="E742" s="38"/>
      <c r="F742" s="38"/>
      <c r="G742" s="38"/>
      <c r="H742" s="38"/>
      <c r="I742" s="38"/>
    </row>
    <row r="743" spans="3:9" ht="13.2" x14ac:dyDescent="0.25">
      <c r="C743" s="38"/>
      <c r="D743" s="38"/>
      <c r="E743" s="38"/>
      <c r="F743" s="38"/>
      <c r="G743" s="38"/>
      <c r="H743" s="38"/>
      <c r="I743" s="38"/>
    </row>
    <row r="744" spans="3:9" ht="13.2" x14ac:dyDescent="0.25">
      <c r="C744" s="38"/>
      <c r="D744" s="38"/>
      <c r="E744" s="38"/>
      <c r="F744" s="38"/>
      <c r="G744" s="38"/>
      <c r="H744" s="38"/>
      <c r="I744" s="38"/>
    </row>
    <row r="745" spans="3:9" ht="13.2" x14ac:dyDescent="0.25">
      <c r="C745" s="38"/>
      <c r="D745" s="38"/>
      <c r="E745" s="38"/>
      <c r="F745" s="38"/>
      <c r="G745" s="38"/>
      <c r="H745" s="38"/>
      <c r="I745" s="38"/>
    </row>
    <row r="746" spans="3:9" ht="13.2" x14ac:dyDescent="0.25">
      <c r="C746" s="38"/>
      <c r="D746" s="38"/>
      <c r="E746" s="38"/>
      <c r="F746" s="38"/>
      <c r="G746" s="38"/>
      <c r="H746" s="38"/>
      <c r="I746" s="38"/>
    </row>
    <row r="747" spans="3:9" ht="13.2" x14ac:dyDescent="0.25">
      <c r="C747" s="38"/>
      <c r="D747" s="38"/>
      <c r="E747" s="38"/>
      <c r="F747" s="38"/>
      <c r="G747" s="38"/>
      <c r="H747" s="38"/>
      <c r="I747" s="38"/>
    </row>
    <row r="748" spans="3:9" ht="13.2" x14ac:dyDescent="0.25">
      <c r="C748" s="38"/>
      <c r="D748" s="38"/>
      <c r="E748" s="38"/>
      <c r="F748" s="38"/>
      <c r="G748" s="38"/>
      <c r="H748" s="38"/>
      <c r="I748" s="38"/>
    </row>
    <row r="749" spans="3:9" ht="13.2" x14ac:dyDescent="0.25">
      <c r="C749" s="38"/>
      <c r="D749" s="38"/>
      <c r="E749" s="38"/>
      <c r="F749" s="38"/>
      <c r="G749" s="38"/>
      <c r="H749" s="38"/>
      <c r="I749" s="38"/>
    </row>
    <row r="750" spans="3:9" ht="13.2" x14ac:dyDescent="0.25">
      <c r="C750" s="38"/>
      <c r="D750" s="38"/>
      <c r="E750" s="38"/>
      <c r="F750" s="38"/>
      <c r="G750" s="38"/>
      <c r="H750" s="38"/>
      <c r="I750" s="38"/>
    </row>
    <row r="751" spans="3:9" ht="13.2" x14ac:dyDescent="0.25">
      <c r="C751" s="38"/>
      <c r="D751" s="38"/>
      <c r="E751" s="38"/>
      <c r="F751" s="38"/>
      <c r="G751" s="38"/>
      <c r="H751" s="38"/>
      <c r="I751" s="38"/>
    </row>
    <row r="752" spans="3:9" ht="13.2" x14ac:dyDescent="0.25">
      <c r="C752" s="38"/>
      <c r="D752" s="38"/>
      <c r="E752" s="38"/>
      <c r="F752" s="38"/>
      <c r="G752" s="38"/>
      <c r="H752" s="38"/>
      <c r="I752" s="38"/>
    </row>
    <row r="753" spans="3:9" ht="13.2" x14ac:dyDescent="0.25">
      <c r="C753" s="38"/>
      <c r="D753" s="38"/>
      <c r="E753" s="38"/>
      <c r="F753" s="38"/>
      <c r="G753" s="38"/>
      <c r="H753" s="38"/>
      <c r="I753" s="38"/>
    </row>
    <row r="754" spans="3:9" ht="13.2" x14ac:dyDescent="0.25">
      <c r="C754" s="38"/>
      <c r="D754" s="38"/>
      <c r="E754" s="38"/>
      <c r="F754" s="38"/>
      <c r="G754" s="38"/>
      <c r="H754" s="38"/>
      <c r="I754" s="38"/>
    </row>
    <row r="755" spans="3:9" ht="13.2" x14ac:dyDescent="0.25">
      <c r="C755" s="38"/>
      <c r="D755" s="38"/>
      <c r="E755" s="38"/>
      <c r="F755" s="38"/>
      <c r="G755" s="38"/>
      <c r="H755" s="38"/>
      <c r="I755" s="38"/>
    </row>
    <row r="756" spans="3:9" ht="13.2" x14ac:dyDescent="0.25">
      <c r="C756" s="38"/>
      <c r="D756" s="38"/>
      <c r="E756" s="38"/>
      <c r="F756" s="38"/>
      <c r="G756" s="38"/>
      <c r="H756" s="38"/>
      <c r="I756" s="38"/>
    </row>
    <row r="757" spans="3:9" ht="13.2" x14ac:dyDescent="0.25">
      <c r="C757" s="38"/>
      <c r="D757" s="38"/>
      <c r="E757" s="38"/>
      <c r="F757" s="38"/>
      <c r="G757" s="38"/>
      <c r="H757" s="38"/>
      <c r="I757" s="38"/>
    </row>
    <row r="758" spans="3:9" ht="13.2" x14ac:dyDescent="0.25">
      <c r="C758" s="38"/>
      <c r="D758" s="38"/>
      <c r="E758" s="38"/>
      <c r="F758" s="38"/>
      <c r="G758" s="38"/>
      <c r="H758" s="38"/>
      <c r="I758" s="38"/>
    </row>
    <row r="759" spans="3:9" ht="13.2" x14ac:dyDescent="0.25">
      <c r="C759" s="38"/>
      <c r="D759" s="38"/>
      <c r="E759" s="38"/>
      <c r="F759" s="38"/>
      <c r="G759" s="38"/>
      <c r="H759" s="38"/>
      <c r="I759" s="38"/>
    </row>
    <row r="760" spans="3:9" ht="13.2" x14ac:dyDescent="0.25">
      <c r="C760" s="38"/>
      <c r="D760" s="38"/>
      <c r="E760" s="38"/>
      <c r="F760" s="38"/>
      <c r="G760" s="38"/>
      <c r="H760" s="38"/>
      <c r="I760" s="38"/>
    </row>
    <row r="761" spans="3:9" ht="13.2" x14ac:dyDescent="0.25">
      <c r="C761" s="38"/>
      <c r="D761" s="38"/>
      <c r="E761" s="38"/>
      <c r="F761" s="38"/>
      <c r="G761" s="38"/>
      <c r="H761" s="38"/>
      <c r="I761" s="38"/>
    </row>
    <row r="762" spans="3:9" ht="13.2" x14ac:dyDescent="0.25">
      <c r="C762" s="38"/>
      <c r="D762" s="38"/>
      <c r="E762" s="38"/>
      <c r="F762" s="38"/>
      <c r="G762" s="38"/>
      <c r="H762" s="38"/>
      <c r="I762" s="38"/>
    </row>
    <row r="763" spans="3:9" ht="13.2" x14ac:dyDescent="0.25">
      <c r="C763" s="38"/>
      <c r="D763" s="38"/>
      <c r="E763" s="38"/>
      <c r="F763" s="38"/>
      <c r="G763" s="38"/>
      <c r="H763" s="38"/>
      <c r="I763" s="38"/>
    </row>
    <row r="764" spans="3:9" ht="13.2" x14ac:dyDescent="0.25">
      <c r="C764" s="38"/>
      <c r="D764" s="38"/>
      <c r="E764" s="38"/>
      <c r="F764" s="38"/>
      <c r="G764" s="38"/>
      <c r="H764" s="38"/>
      <c r="I764" s="38"/>
    </row>
    <row r="765" spans="3:9" ht="13.2" x14ac:dyDescent="0.25">
      <c r="C765" s="38"/>
      <c r="D765" s="38"/>
      <c r="E765" s="38"/>
      <c r="F765" s="38"/>
      <c r="G765" s="38"/>
      <c r="H765" s="38"/>
      <c r="I765" s="38"/>
    </row>
    <row r="766" spans="3:9" ht="13.2" x14ac:dyDescent="0.25">
      <c r="C766" s="38"/>
      <c r="D766" s="38"/>
      <c r="E766" s="38"/>
      <c r="F766" s="38"/>
      <c r="G766" s="38"/>
      <c r="H766" s="38"/>
      <c r="I766" s="38"/>
    </row>
    <row r="767" spans="3:9" ht="13.2" x14ac:dyDescent="0.25">
      <c r="C767" s="38"/>
      <c r="D767" s="38"/>
      <c r="E767" s="38"/>
      <c r="F767" s="38"/>
      <c r="G767" s="38"/>
      <c r="H767" s="38"/>
      <c r="I767" s="38"/>
    </row>
    <row r="768" spans="3:9" ht="13.2" x14ac:dyDescent="0.25">
      <c r="C768" s="38"/>
      <c r="D768" s="38"/>
      <c r="E768" s="38"/>
      <c r="F768" s="38"/>
      <c r="G768" s="38"/>
      <c r="H768" s="38"/>
      <c r="I768" s="38"/>
    </row>
    <row r="769" spans="3:9" ht="13.2" x14ac:dyDescent="0.25">
      <c r="C769" s="38"/>
      <c r="D769" s="38"/>
      <c r="E769" s="38"/>
      <c r="F769" s="38"/>
      <c r="G769" s="38"/>
      <c r="H769" s="38"/>
      <c r="I769" s="38"/>
    </row>
    <row r="770" spans="3:9" ht="13.2" x14ac:dyDescent="0.25">
      <c r="C770" s="38"/>
      <c r="D770" s="38"/>
      <c r="E770" s="38"/>
      <c r="F770" s="38"/>
      <c r="G770" s="38"/>
      <c r="H770" s="38"/>
      <c r="I770" s="38"/>
    </row>
    <row r="771" spans="3:9" ht="13.2" x14ac:dyDescent="0.25">
      <c r="C771" s="38"/>
      <c r="D771" s="38"/>
      <c r="E771" s="38"/>
      <c r="F771" s="38"/>
      <c r="G771" s="38"/>
      <c r="H771" s="38"/>
      <c r="I771" s="38"/>
    </row>
    <row r="772" spans="3:9" ht="13.2" x14ac:dyDescent="0.25">
      <c r="C772" s="38"/>
      <c r="D772" s="38"/>
      <c r="E772" s="38"/>
      <c r="F772" s="38"/>
      <c r="G772" s="38"/>
      <c r="H772" s="38"/>
      <c r="I772" s="38"/>
    </row>
    <row r="773" spans="3:9" ht="13.2" x14ac:dyDescent="0.25">
      <c r="C773" s="38"/>
      <c r="D773" s="38"/>
      <c r="E773" s="38"/>
      <c r="F773" s="38"/>
      <c r="G773" s="38"/>
      <c r="H773" s="38"/>
      <c r="I773" s="38"/>
    </row>
    <row r="774" spans="3:9" ht="13.2" x14ac:dyDescent="0.25">
      <c r="C774" s="38"/>
      <c r="D774" s="38"/>
      <c r="E774" s="38"/>
      <c r="F774" s="38"/>
      <c r="G774" s="38"/>
      <c r="H774" s="38"/>
      <c r="I774" s="38"/>
    </row>
    <row r="775" spans="3:9" ht="13.2" x14ac:dyDescent="0.25">
      <c r="C775" s="38"/>
      <c r="D775" s="38"/>
      <c r="E775" s="38"/>
      <c r="F775" s="38"/>
      <c r="G775" s="38"/>
      <c r="H775" s="38"/>
      <c r="I775" s="38"/>
    </row>
    <row r="776" spans="3:9" ht="13.2" x14ac:dyDescent="0.25">
      <c r="C776" s="38"/>
      <c r="D776" s="38"/>
      <c r="E776" s="38"/>
      <c r="F776" s="38"/>
      <c r="G776" s="38"/>
      <c r="H776" s="38"/>
      <c r="I776" s="38"/>
    </row>
    <row r="777" spans="3:9" ht="13.2" x14ac:dyDescent="0.25">
      <c r="C777" s="38"/>
      <c r="D777" s="38"/>
      <c r="E777" s="38"/>
      <c r="F777" s="38"/>
      <c r="G777" s="38"/>
      <c r="H777" s="38"/>
      <c r="I777" s="38"/>
    </row>
    <row r="778" spans="3:9" ht="13.2" x14ac:dyDescent="0.25">
      <c r="C778" s="38"/>
      <c r="D778" s="38"/>
      <c r="E778" s="38"/>
      <c r="F778" s="38"/>
      <c r="G778" s="38"/>
      <c r="H778" s="38"/>
      <c r="I778" s="38"/>
    </row>
    <row r="779" spans="3:9" ht="13.2" x14ac:dyDescent="0.25">
      <c r="C779" s="38"/>
      <c r="D779" s="38"/>
      <c r="E779" s="38"/>
      <c r="F779" s="38"/>
      <c r="G779" s="38"/>
      <c r="H779" s="38"/>
      <c r="I779" s="38"/>
    </row>
    <row r="780" spans="3:9" ht="13.2" x14ac:dyDescent="0.25">
      <c r="C780" s="38"/>
      <c r="D780" s="38"/>
      <c r="E780" s="38"/>
      <c r="F780" s="38"/>
      <c r="G780" s="38"/>
      <c r="H780" s="38"/>
      <c r="I780" s="38"/>
    </row>
    <row r="781" spans="3:9" ht="13.2" x14ac:dyDescent="0.25">
      <c r="C781" s="38"/>
      <c r="D781" s="38"/>
      <c r="E781" s="38"/>
      <c r="F781" s="38"/>
      <c r="G781" s="38"/>
      <c r="H781" s="38"/>
      <c r="I781" s="38"/>
    </row>
    <row r="782" spans="3:9" ht="13.2" x14ac:dyDescent="0.25">
      <c r="C782" s="38"/>
      <c r="D782" s="38"/>
      <c r="E782" s="38"/>
      <c r="F782" s="38"/>
      <c r="G782" s="38"/>
      <c r="H782" s="38"/>
      <c r="I782" s="38"/>
    </row>
    <row r="783" spans="3:9" ht="13.2" x14ac:dyDescent="0.25">
      <c r="C783" s="38"/>
      <c r="D783" s="38"/>
      <c r="E783" s="38"/>
      <c r="F783" s="38"/>
      <c r="G783" s="38"/>
      <c r="H783" s="38"/>
      <c r="I783" s="38"/>
    </row>
    <row r="784" spans="3:9" ht="13.2" x14ac:dyDescent="0.25">
      <c r="C784" s="38"/>
      <c r="D784" s="38"/>
      <c r="E784" s="38"/>
      <c r="F784" s="38"/>
      <c r="G784" s="38"/>
      <c r="H784" s="38"/>
      <c r="I784" s="38"/>
    </row>
    <row r="785" spans="3:9" ht="13.2" x14ac:dyDescent="0.25">
      <c r="C785" s="38"/>
      <c r="D785" s="38"/>
      <c r="E785" s="38"/>
      <c r="F785" s="38"/>
      <c r="G785" s="38"/>
      <c r="H785" s="38"/>
      <c r="I785" s="38"/>
    </row>
    <row r="786" spans="3:9" ht="13.2" x14ac:dyDescent="0.25">
      <c r="C786" s="38"/>
      <c r="D786" s="38"/>
      <c r="E786" s="38"/>
      <c r="F786" s="38"/>
      <c r="G786" s="38"/>
      <c r="H786" s="38"/>
      <c r="I786" s="38"/>
    </row>
    <row r="787" spans="3:9" ht="13.2" x14ac:dyDescent="0.25">
      <c r="C787" s="38"/>
      <c r="D787" s="38"/>
      <c r="E787" s="38"/>
      <c r="F787" s="38"/>
      <c r="G787" s="38"/>
      <c r="H787" s="38"/>
      <c r="I787" s="38"/>
    </row>
    <row r="788" spans="3:9" ht="13.2" x14ac:dyDescent="0.25">
      <c r="C788" s="38"/>
      <c r="D788" s="38"/>
      <c r="E788" s="38"/>
      <c r="F788" s="38"/>
      <c r="G788" s="38"/>
      <c r="H788" s="38"/>
      <c r="I788" s="38"/>
    </row>
    <row r="789" spans="3:9" ht="13.2" x14ac:dyDescent="0.25">
      <c r="C789" s="38"/>
      <c r="D789" s="38"/>
      <c r="E789" s="38"/>
      <c r="F789" s="38"/>
      <c r="G789" s="38"/>
      <c r="H789" s="38"/>
      <c r="I789" s="38"/>
    </row>
    <row r="790" spans="3:9" ht="13.2" x14ac:dyDescent="0.25">
      <c r="C790" s="38"/>
      <c r="D790" s="38"/>
      <c r="E790" s="38"/>
      <c r="F790" s="38"/>
      <c r="G790" s="38"/>
      <c r="H790" s="38"/>
      <c r="I790" s="38"/>
    </row>
    <row r="791" spans="3:9" ht="13.2" x14ac:dyDescent="0.25">
      <c r="C791" s="38"/>
      <c r="D791" s="38"/>
      <c r="E791" s="38"/>
      <c r="F791" s="38"/>
      <c r="G791" s="38"/>
      <c r="H791" s="38"/>
      <c r="I791" s="38"/>
    </row>
    <row r="792" spans="3:9" ht="13.2" x14ac:dyDescent="0.25">
      <c r="C792" s="38"/>
      <c r="D792" s="38"/>
      <c r="E792" s="38"/>
      <c r="F792" s="38"/>
      <c r="G792" s="38"/>
      <c r="H792" s="38"/>
      <c r="I792" s="38"/>
    </row>
    <row r="793" spans="3:9" ht="13.2" x14ac:dyDescent="0.25">
      <c r="C793" s="38"/>
      <c r="D793" s="38"/>
      <c r="E793" s="38"/>
      <c r="F793" s="38"/>
      <c r="G793" s="38"/>
      <c r="H793" s="38"/>
      <c r="I793" s="38"/>
    </row>
    <row r="794" spans="3:9" ht="13.2" x14ac:dyDescent="0.25">
      <c r="C794" s="38"/>
      <c r="D794" s="38"/>
      <c r="E794" s="38"/>
      <c r="F794" s="38"/>
      <c r="G794" s="38"/>
      <c r="H794" s="38"/>
      <c r="I794" s="38"/>
    </row>
    <row r="795" spans="3:9" ht="13.2" x14ac:dyDescent="0.25">
      <c r="C795" s="38"/>
      <c r="D795" s="38"/>
      <c r="E795" s="38"/>
      <c r="F795" s="38"/>
      <c r="G795" s="38"/>
      <c r="H795" s="38"/>
      <c r="I795" s="38"/>
    </row>
    <row r="796" spans="3:9" ht="13.2" x14ac:dyDescent="0.25">
      <c r="C796" s="38"/>
      <c r="D796" s="38"/>
      <c r="E796" s="38"/>
      <c r="F796" s="38"/>
      <c r="G796" s="38"/>
      <c r="H796" s="38"/>
      <c r="I796" s="38"/>
    </row>
    <row r="797" spans="3:9" ht="13.2" x14ac:dyDescent="0.25">
      <c r="C797" s="38"/>
      <c r="D797" s="38"/>
      <c r="E797" s="38"/>
      <c r="F797" s="38"/>
      <c r="G797" s="38"/>
      <c r="H797" s="38"/>
      <c r="I797" s="38"/>
    </row>
    <row r="798" spans="3:9" ht="13.2" x14ac:dyDescent="0.25">
      <c r="C798" s="38"/>
      <c r="D798" s="38"/>
      <c r="E798" s="38"/>
      <c r="F798" s="38"/>
      <c r="G798" s="38"/>
      <c r="H798" s="38"/>
      <c r="I798" s="38"/>
    </row>
    <row r="799" spans="3:9" ht="13.2" x14ac:dyDescent="0.25">
      <c r="C799" s="38"/>
      <c r="D799" s="38"/>
      <c r="E799" s="38"/>
      <c r="F799" s="38"/>
      <c r="G799" s="38"/>
      <c r="H799" s="38"/>
      <c r="I799" s="38"/>
    </row>
    <row r="800" spans="3:9" ht="13.2" x14ac:dyDescent="0.25">
      <c r="C800" s="38"/>
      <c r="D800" s="38"/>
      <c r="E800" s="38"/>
      <c r="F800" s="38"/>
      <c r="G800" s="38"/>
      <c r="H800" s="38"/>
      <c r="I800" s="38"/>
    </row>
    <row r="801" spans="3:9" ht="13.2" x14ac:dyDescent="0.25">
      <c r="C801" s="38"/>
      <c r="D801" s="38"/>
      <c r="E801" s="38"/>
      <c r="F801" s="38"/>
      <c r="G801" s="38"/>
      <c r="H801" s="38"/>
      <c r="I801" s="38"/>
    </row>
    <row r="802" spans="3:9" ht="13.2" x14ac:dyDescent="0.25">
      <c r="C802" s="38"/>
      <c r="D802" s="38"/>
      <c r="E802" s="38"/>
      <c r="F802" s="38"/>
      <c r="G802" s="38"/>
      <c r="H802" s="38"/>
      <c r="I802" s="38"/>
    </row>
    <row r="803" spans="3:9" ht="13.2" x14ac:dyDescent="0.25">
      <c r="C803" s="38"/>
      <c r="D803" s="38"/>
      <c r="E803" s="38"/>
      <c r="F803" s="38"/>
      <c r="G803" s="38"/>
      <c r="H803" s="38"/>
      <c r="I803" s="38"/>
    </row>
    <row r="804" spans="3:9" ht="13.2" x14ac:dyDescent="0.25">
      <c r="C804" s="38"/>
      <c r="D804" s="38"/>
      <c r="E804" s="38"/>
      <c r="F804" s="38"/>
      <c r="G804" s="38"/>
      <c r="H804" s="38"/>
      <c r="I804" s="38"/>
    </row>
    <row r="805" spans="3:9" ht="13.2" x14ac:dyDescent="0.25">
      <c r="C805" s="38"/>
      <c r="D805" s="38"/>
      <c r="E805" s="38"/>
      <c r="F805" s="38"/>
      <c r="G805" s="38"/>
      <c r="H805" s="38"/>
      <c r="I805" s="38"/>
    </row>
    <row r="806" spans="3:9" ht="13.2" x14ac:dyDescent="0.25">
      <c r="C806" s="38"/>
      <c r="D806" s="38"/>
      <c r="E806" s="38"/>
      <c r="F806" s="38"/>
      <c r="G806" s="38"/>
      <c r="H806" s="38"/>
      <c r="I806" s="38"/>
    </row>
    <row r="807" spans="3:9" ht="13.2" x14ac:dyDescent="0.25">
      <c r="C807" s="38"/>
      <c r="D807" s="38"/>
      <c r="E807" s="38"/>
      <c r="F807" s="38"/>
      <c r="G807" s="38"/>
      <c r="H807" s="38"/>
      <c r="I807" s="38"/>
    </row>
    <row r="808" spans="3:9" ht="13.2" x14ac:dyDescent="0.25">
      <c r="C808" s="38"/>
      <c r="D808" s="38"/>
      <c r="E808" s="38"/>
      <c r="F808" s="38"/>
      <c r="G808" s="38"/>
      <c r="H808" s="38"/>
      <c r="I808" s="38"/>
    </row>
    <row r="809" spans="3:9" ht="13.2" x14ac:dyDescent="0.25">
      <c r="C809" s="38"/>
      <c r="D809" s="38"/>
      <c r="E809" s="38"/>
      <c r="F809" s="38"/>
      <c r="G809" s="38"/>
      <c r="H809" s="38"/>
      <c r="I809" s="38"/>
    </row>
    <row r="810" spans="3:9" ht="13.2" x14ac:dyDescent="0.25">
      <c r="C810" s="38"/>
      <c r="D810" s="38"/>
      <c r="E810" s="38"/>
      <c r="F810" s="38"/>
      <c r="G810" s="38"/>
      <c r="H810" s="38"/>
      <c r="I810" s="38"/>
    </row>
    <row r="811" spans="3:9" ht="13.2" x14ac:dyDescent="0.25">
      <c r="C811" s="38"/>
      <c r="D811" s="38"/>
      <c r="E811" s="38"/>
      <c r="F811" s="38"/>
      <c r="G811" s="38"/>
      <c r="H811" s="38"/>
      <c r="I811" s="38"/>
    </row>
    <row r="812" spans="3:9" ht="13.2" x14ac:dyDescent="0.25">
      <c r="C812" s="38"/>
      <c r="D812" s="38"/>
      <c r="E812" s="38"/>
      <c r="F812" s="38"/>
      <c r="G812" s="38"/>
      <c r="H812" s="38"/>
      <c r="I812" s="38"/>
    </row>
    <row r="813" spans="3:9" ht="13.2" x14ac:dyDescent="0.25">
      <c r="C813" s="38"/>
      <c r="D813" s="38"/>
      <c r="E813" s="38"/>
      <c r="F813" s="38"/>
      <c r="G813" s="38"/>
      <c r="H813" s="38"/>
      <c r="I813" s="38"/>
    </row>
    <row r="814" spans="3:9" ht="13.2" x14ac:dyDescent="0.25">
      <c r="C814" s="38"/>
      <c r="D814" s="38"/>
      <c r="E814" s="38"/>
      <c r="F814" s="38"/>
      <c r="G814" s="38"/>
      <c r="H814" s="38"/>
      <c r="I814" s="38"/>
    </row>
    <row r="815" spans="3:9" ht="13.2" x14ac:dyDescent="0.25">
      <c r="C815" s="38"/>
      <c r="D815" s="38"/>
      <c r="E815" s="38"/>
      <c r="F815" s="38"/>
      <c r="G815" s="38"/>
      <c r="H815" s="38"/>
      <c r="I815" s="38"/>
    </row>
    <row r="816" spans="3:9" ht="13.2" x14ac:dyDescent="0.25">
      <c r="C816" s="38"/>
      <c r="D816" s="38"/>
      <c r="E816" s="38"/>
      <c r="F816" s="38"/>
      <c r="G816" s="38"/>
      <c r="H816" s="38"/>
      <c r="I816" s="38"/>
    </row>
    <row r="817" spans="3:9" ht="13.2" x14ac:dyDescent="0.25">
      <c r="C817" s="38"/>
      <c r="D817" s="38"/>
      <c r="E817" s="38"/>
      <c r="F817" s="38"/>
      <c r="G817" s="38"/>
      <c r="H817" s="38"/>
      <c r="I817" s="38"/>
    </row>
    <row r="818" spans="3:9" ht="13.2" x14ac:dyDescent="0.25">
      <c r="C818" s="38"/>
      <c r="D818" s="38"/>
      <c r="E818" s="38"/>
      <c r="F818" s="38"/>
      <c r="G818" s="38"/>
      <c r="H818" s="38"/>
      <c r="I818" s="38"/>
    </row>
    <row r="819" spans="3:9" ht="13.2" x14ac:dyDescent="0.25">
      <c r="C819" s="38"/>
      <c r="D819" s="38"/>
      <c r="E819" s="38"/>
      <c r="F819" s="38"/>
      <c r="G819" s="38"/>
      <c r="H819" s="38"/>
      <c r="I819" s="38"/>
    </row>
    <row r="820" spans="3:9" ht="13.2" x14ac:dyDescent="0.25">
      <c r="C820" s="38"/>
      <c r="D820" s="38"/>
      <c r="E820" s="38"/>
      <c r="F820" s="38"/>
      <c r="G820" s="38"/>
      <c r="H820" s="38"/>
      <c r="I820" s="38"/>
    </row>
    <row r="821" spans="3:9" ht="13.2" x14ac:dyDescent="0.25">
      <c r="C821" s="38"/>
      <c r="D821" s="38"/>
      <c r="E821" s="38"/>
      <c r="F821" s="38"/>
      <c r="G821" s="38"/>
      <c r="H821" s="38"/>
      <c r="I821" s="38"/>
    </row>
    <row r="822" spans="3:9" ht="13.2" x14ac:dyDescent="0.25">
      <c r="C822" s="38"/>
      <c r="D822" s="38"/>
      <c r="E822" s="38"/>
      <c r="F822" s="38"/>
      <c r="G822" s="38"/>
      <c r="H822" s="38"/>
      <c r="I822" s="38"/>
    </row>
    <row r="823" spans="3:9" ht="13.2" x14ac:dyDescent="0.25">
      <c r="C823" s="38"/>
      <c r="D823" s="38"/>
      <c r="E823" s="38"/>
      <c r="F823" s="38"/>
      <c r="G823" s="38"/>
      <c r="H823" s="38"/>
      <c r="I823" s="38"/>
    </row>
    <row r="824" spans="3:9" ht="13.2" x14ac:dyDescent="0.25">
      <c r="C824" s="38"/>
      <c r="D824" s="38"/>
      <c r="E824" s="38"/>
      <c r="F824" s="38"/>
      <c r="G824" s="38"/>
      <c r="H824" s="38"/>
      <c r="I824" s="38"/>
    </row>
    <row r="825" spans="3:9" ht="13.2" x14ac:dyDescent="0.25">
      <c r="C825" s="38"/>
      <c r="D825" s="38"/>
      <c r="E825" s="38"/>
      <c r="F825" s="38"/>
      <c r="G825" s="38"/>
      <c r="H825" s="38"/>
      <c r="I825" s="38"/>
    </row>
    <row r="826" spans="3:9" ht="13.2" x14ac:dyDescent="0.25">
      <c r="C826" s="38"/>
      <c r="D826" s="38"/>
      <c r="E826" s="38"/>
      <c r="F826" s="38"/>
      <c r="G826" s="38"/>
      <c r="H826" s="38"/>
      <c r="I826" s="38"/>
    </row>
    <row r="827" spans="3:9" ht="13.2" x14ac:dyDescent="0.25">
      <c r="C827" s="38"/>
      <c r="D827" s="38"/>
      <c r="E827" s="38"/>
      <c r="F827" s="38"/>
      <c r="G827" s="38"/>
      <c r="H827" s="38"/>
      <c r="I827" s="38"/>
    </row>
    <row r="828" spans="3:9" ht="13.2" x14ac:dyDescent="0.25">
      <c r="C828" s="38"/>
      <c r="D828" s="38"/>
      <c r="E828" s="38"/>
      <c r="F828" s="38"/>
      <c r="G828" s="38"/>
      <c r="H828" s="38"/>
      <c r="I828" s="38"/>
    </row>
    <row r="829" spans="3:9" ht="13.2" x14ac:dyDescent="0.25">
      <c r="C829" s="38"/>
      <c r="D829" s="38"/>
      <c r="E829" s="38"/>
      <c r="F829" s="38"/>
      <c r="G829" s="38"/>
      <c r="H829" s="38"/>
      <c r="I829" s="38"/>
    </row>
    <row r="830" spans="3:9" ht="13.2" x14ac:dyDescent="0.25">
      <c r="C830" s="38"/>
      <c r="D830" s="38"/>
      <c r="E830" s="38"/>
      <c r="F830" s="38"/>
      <c r="G830" s="38"/>
      <c r="H830" s="38"/>
      <c r="I830" s="38"/>
    </row>
    <row r="831" spans="3:9" ht="13.2" x14ac:dyDescent="0.25">
      <c r="C831" s="38"/>
      <c r="D831" s="38"/>
      <c r="E831" s="38"/>
      <c r="F831" s="38"/>
      <c r="G831" s="38"/>
      <c r="H831" s="38"/>
      <c r="I831" s="38"/>
    </row>
    <row r="832" spans="3:9" ht="13.2" x14ac:dyDescent="0.25">
      <c r="C832" s="38"/>
      <c r="D832" s="38"/>
      <c r="E832" s="38"/>
      <c r="F832" s="38"/>
      <c r="G832" s="38"/>
      <c r="H832" s="38"/>
      <c r="I832" s="38"/>
    </row>
    <row r="833" spans="3:9" ht="13.2" x14ac:dyDescent="0.25">
      <c r="C833" s="38"/>
      <c r="D833" s="38"/>
      <c r="E833" s="38"/>
      <c r="F833" s="38"/>
      <c r="G833" s="38"/>
      <c r="H833" s="38"/>
      <c r="I833" s="38"/>
    </row>
    <row r="834" spans="3:9" ht="13.2" x14ac:dyDescent="0.25">
      <c r="C834" s="38"/>
      <c r="D834" s="38"/>
      <c r="E834" s="38"/>
      <c r="F834" s="38"/>
      <c r="G834" s="38"/>
      <c r="H834" s="38"/>
      <c r="I834" s="38"/>
    </row>
    <row r="835" spans="3:9" ht="13.2" x14ac:dyDescent="0.25">
      <c r="C835" s="38"/>
      <c r="D835" s="38"/>
      <c r="E835" s="38"/>
      <c r="F835" s="38"/>
      <c r="G835" s="38"/>
      <c r="H835" s="38"/>
      <c r="I835" s="38"/>
    </row>
    <row r="836" spans="3:9" ht="13.2" x14ac:dyDescent="0.25">
      <c r="C836" s="38"/>
      <c r="D836" s="38"/>
      <c r="E836" s="38"/>
      <c r="F836" s="38"/>
      <c r="G836" s="38"/>
      <c r="H836" s="38"/>
      <c r="I836" s="38"/>
    </row>
    <row r="837" spans="3:9" ht="13.2" x14ac:dyDescent="0.25">
      <c r="C837" s="38"/>
      <c r="D837" s="38"/>
      <c r="E837" s="38"/>
      <c r="F837" s="38"/>
      <c r="G837" s="38"/>
      <c r="H837" s="38"/>
      <c r="I837" s="38"/>
    </row>
    <row r="838" spans="3:9" ht="13.2" x14ac:dyDescent="0.25">
      <c r="C838" s="38"/>
      <c r="D838" s="38"/>
      <c r="E838" s="38"/>
      <c r="F838" s="38"/>
      <c r="G838" s="38"/>
      <c r="H838" s="38"/>
      <c r="I838" s="38"/>
    </row>
    <row r="839" spans="3:9" ht="13.2" x14ac:dyDescent="0.25">
      <c r="C839" s="38"/>
      <c r="D839" s="38"/>
      <c r="E839" s="38"/>
      <c r="F839" s="38"/>
      <c r="G839" s="38"/>
      <c r="H839" s="38"/>
      <c r="I839" s="38"/>
    </row>
    <row r="840" spans="3:9" ht="13.2" x14ac:dyDescent="0.25">
      <c r="C840" s="38"/>
      <c r="D840" s="38"/>
      <c r="E840" s="38"/>
      <c r="F840" s="38"/>
      <c r="G840" s="38"/>
      <c r="H840" s="38"/>
      <c r="I840" s="38"/>
    </row>
    <row r="841" spans="3:9" ht="13.2" x14ac:dyDescent="0.25">
      <c r="C841" s="38"/>
      <c r="D841" s="38"/>
      <c r="E841" s="38"/>
      <c r="F841" s="38"/>
      <c r="G841" s="38"/>
      <c r="H841" s="38"/>
      <c r="I841" s="38"/>
    </row>
    <row r="842" spans="3:9" ht="13.2" x14ac:dyDescent="0.25">
      <c r="C842" s="38"/>
      <c r="D842" s="38"/>
      <c r="E842" s="38"/>
      <c r="F842" s="38"/>
      <c r="G842" s="38"/>
      <c r="H842" s="38"/>
      <c r="I842" s="38"/>
    </row>
    <row r="843" spans="3:9" ht="13.2" x14ac:dyDescent="0.25">
      <c r="C843" s="38"/>
      <c r="D843" s="38"/>
      <c r="E843" s="38"/>
      <c r="F843" s="38"/>
      <c r="G843" s="38"/>
      <c r="H843" s="38"/>
      <c r="I843" s="38"/>
    </row>
    <row r="844" spans="3:9" ht="13.2" x14ac:dyDescent="0.25">
      <c r="C844" s="38"/>
      <c r="D844" s="38"/>
      <c r="E844" s="38"/>
      <c r="F844" s="38"/>
      <c r="G844" s="38"/>
      <c r="H844" s="38"/>
      <c r="I844" s="38"/>
    </row>
    <row r="845" spans="3:9" ht="13.2" x14ac:dyDescent="0.25">
      <c r="C845" s="38"/>
      <c r="D845" s="38"/>
      <c r="E845" s="38"/>
      <c r="F845" s="38"/>
      <c r="G845" s="38"/>
      <c r="H845" s="38"/>
      <c r="I845" s="38"/>
    </row>
    <row r="846" spans="3:9" ht="13.2" x14ac:dyDescent="0.25">
      <c r="C846" s="38"/>
      <c r="D846" s="38"/>
      <c r="E846" s="38"/>
      <c r="F846" s="38"/>
      <c r="G846" s="38"/>
      <c r="H846" s="38"/>
      <c r="I846" s="38"/>
    </row>
    <row r="847" spans="3:9" ht="13.2" x14ac:dyDescent="0.25">
      <c r="C847" s="38"/>
      <c r="D847" s="38"/>
      <c r="E847" s="38"/>
      <c r="F847" s="38"/>
      <c r="G847" s="38"/>
      <c r="H847" s="38"/>
      <c r="I847" s="38"/>
    </row>
    <row r="848" spans="3:9" ht="13.2" x14ac:dyDescent="0.25">
      <c r="C848" s="38"/>
      <c r="D848" s="38"/>
      <c r="E848" s="38"/>
      <c r="F848" s="38"/>
      <c r="G848" s="38"/>
      <c r="H848" s="38"/>
      <c r="I848" s="38"/>
    </row>
    <row r="849" spans="3:9" ht="13.2" x14ac:dyDescent="0.25">
      <c r="C849" s="38"/>
      <c r="D849" s="38"/>
      <c r="E849" s="38"/>
      <c r="F849" s="38"/>
      <c r="G849" s="38"/>
      <c r="H849" s="38"/>
      <c r="I849" s="38"/>
    </row>
    <row r="850" spans="3:9" ht="13.2" x14ac:dyDescent="0.25">
      <c r="C850" s="38"/>
      <c r="D850" s="38"/>
      <c r="E850" s="38"/>
      <c r="F850" s="38"/>
      <c r="G850" s="38"/>
      <c r="H850" s="38"/>
      <c r="I850" s="38"/>
    </row>
    <row r="851" spans="3:9" ht="13.2" x14ac:dyDescent="0.25">
      <c r="C851" s="38"/>
      <c r="D851" s="38"/>
      <c r="E851" s="38"/>
      <c r="F851" s="38"/>
      <c r="G851" s="38"/>
      <c r="H851" s="38"/>
      <c r="I851" s="38"/>
    </row>
    <row r="852" spans="3:9" ht="13.2" x14ac:dyDescent="0.25">
      <c r="C852" s="38"/>
      <c r="D852" s="38"/>
      <c r="E852" s="38"/>
      <c r="F852" s="38"/>
      <c r="G852" s="38"/>
      <c r="H852" s="38"/>
      <c r="I852" s="38"/>
    </row>
    <row r="853" spans="3:9" ht="13.2" x14ac:dyDescent="0.25">
      <c r="C853" s="38"/>
      <c r="D853" s="38"/>
      <c r="E853" s="38"/>
      <c r="F853" s="38"/>
      <c r="G853" s="38"/>
      <c r="H853" s="38"/>
      <c r="I853" s="38"/>
    </row>
    <row r="854" spans="3:9" ht="13.2" x14ac:dyDescent="0.25">
      <c r="C854" s="38"/>
      <c r="D854" s="38"/>
      <c r="E854" s="38"/>
      <c r="F854" s="38"/>
      <c r="G854" s="38"/>
      <c r="H854" s="38"/>
      <c r="I854" s="38"/>
    </row>
    <row r="855" spans="3:9" ht="13.2" x14ac:dyDescent="0.25">
      <c r="C855" s="38"/>
      <c r="D855" s="38"/>
      <c r="E855" s="38"/>
      <c r="F855" s="38"/>
      <c r="G855" s="38"/>
      <c r="H855" s="38"/>
      <c r="I855" s="38"/>
    </row>
    <row r="856" spans="3:9" ht="13.2" x14ac:dyDescent="0.25">
      <c r="C856" s="38"/>
      <c r="D856" s="38"/>
      <c r="E856" s="38"/>
      <c r="F856" s="38"/>
      <c r="G856" s="38"/>
      <c r="H856" s="38"/>
      <c r="I856" s="38"/>
    </row>
    <row r="857" spans="3:9" ht="13.2" x14ac:dyDescent="0.25">
      <c r="C857" s="38"/>
      <c r="D857" s="38"/>
      <c r="E857" s="38"/>
      <c r="F857" s="38"/>
      <c r="G857" s="38"/>
      <c r="H857" s="38"/>
      <c r="I857" s="38"/>
    </row>
    <row r="858" spans="3:9" ht="13.2" x14ac:dyDescent="0.25">
      <c r="C858" s="38"/>
      <c r="D858" s="38"/>
      <c r="E858" s="38"/>
      <c r="F858" s="38"/>
      <c r="G858" s="38"/>
      <c r="H858" s="38"/>
      <c r="I858" s="38"/>
    </row>
    <row r="859" spans="3:9" ht="13.2" x14ac:dyDescent="0.25">
      <c r="C859" s="38"/>
      <c r="D859" s="38"/>
      <c r="E859" s="38"/>
      <c r="F859" s="38"/>
      <c r="G859" s="38"/>
      <c r="H859" s="38"/>
      <c r="I859" s="38"/>
    </row>
    <row r="860" spans="3:9" ht="13.2" x14ac:dyDescent="0.25">
      <c r="C860" s="38"/>
      <c r="D860" s="38"/>
      <c r="E860" s="38"/>
      <c r="F860" s="38"/>
      <c r="G860" s="38"/>
      <c r="H860" s="38"/>
      <c r="I860" s="38"/>
    </row>
    <row r="861" spans="3:9" ht="13.2" x14ac:dyDescent="0.25">
      <c r="C861" s="38"/>
      <c r="D861" s="38"/>
      <c r="E861" s="38"/>
      <c r="F861" s="38"/>
      <c r="G861" s="38"/>
      <c r="H861" s="38"/>
      <c r="I861" s="38"/>
    </row>
    <row r="862" spans="3:9" ht="13.2" x14ac:dyDescent="0.25">
      <c r="C862" s="38"/>
      <c r="D862" s="38"/>
      <c r="E862" s="38"/>
      <c r="F862" s="38"/>
      <c r="G862" s="38"/>
      <c r="H862" s="38"/>
      <c r="I862" s="38"/>
    </row>
    <row r="863" spans="3:9" ht="13.2" x14ac:dyDescent="0.25">
      <c r="C863" s="38"/>
      <c r="D863" s="38"/>
      <c r="E863" s="38"/>
      <c r="F863" s="38"/>
      <c r="G863" s="38"/>
      <c r="H863" s="38"/>
      <c r="I863" s="38"/>
    </row>
    <row r="864" spans="3:9" ht="13.2" x14ac:dyDescent="0.25">
      <c r="C864" s="38"/>
      <c r="D864" s="38"/>
      <c r="E864" s="38"/>
      <c r="F864" s="38"/>
      <c r="G864" s="38"/>
      <c r="H864" s="38"/>
      <c r="I864" s="38"/>
    </row>
    <row r="865" spans="3:9" ht="13.2" x14ac:dyDescent="0.25">
      <c r="C865" s="38"/>
      <c r="D865" s="38"/>
      <c r="E865" s="38"/>
      <c r="F865" s="38"/>
      <c r="G865" s="38"/>
      <c r="H865" s="38"/>
      <c r="I865" s="38"/>
    </row>
    <row r="866" spans="3:9" ht="13.2" x14ac:dyDescent="0.25">
      <c r="C866" s="38"/>
      <c r="D866" s="38"/>
      <c r="E866" s="38"/>
      <c r="F866" s="38"/>
      <c r="G866" s="38"/>
      <c r="H866" s="38"/>
      <c r="I866" s="38"/>
    </row>
    <row r="867" spans="3:9" ht="13.2" x14ac:dyDescent="0.25">
      <c r="C867" s="38"/>
      <c r="D867" s="38"/>
      <c r="E867" s="38"/>
      <c r="F867" s="38"/>
      <c r="G867" s="38"/>
      <c r="H867" s="38"/>
      <c r="I867" s="38"/>
    </row>
    <row r="868" spans="3:9" ht="13.2" x14ac:dyDescent="0.25">
      <c r="C868" s="38"/>
      <c r="D868" s="38"/>
      <c r="E868" s="38"/>
      <c r="F868" s="38"/>
      <c r="G868" s="38"/>
      <c r="H868" s="38"/>
      <c r="I868" s="38"/>
    </row>
    <row r="869" spans="3:9" ht="13.2" x14ac:dyDescent="0.25">
      <c r="C869" s="38"/>
      <c r="D869" s="38"/>
      <c r="E869" s="38"/>
      <c r="F869" s="38"/>
      <c r="G869" s="38"/>
      <c r="H869" s="38"/>
      <c r="I869" s="38"/>
    </row>
    <row r="870" spans="3:9" ht="13.2" x14ac:dyDescent="0.25">
      <c r="C870" s="38"/>
      <c r="D870" s="38"/>
      <c r="E870" s="38"/>
      <c r="F870" s="38"/>
      <c r="G870" s="38"/>
      <c r="H870" s="38"/>
      <c r="I870" s="38"/>
    </row>
    <row r="871" spans="3:9" ht="13.2" x14ac:dyDescent="0.25">
      <c r="C871" s="38"/>
      <c r="D871" s="38"/>
      <c r="E871" s="38"/>
      <c r="F871" s="38"/>
      <c r="G871" s="38"/>
      <c r="H871" s="38"/>
      <c r="I871" s="38"/>
    </row>
    <row r="872" spans="3:9" ht="13.2" x14ac:dyDescent="0.25">
      <c r="C872" s="38"/>
      <c r="D872" s="38"/>
      <c r="E872" s="38"/>
      <c r="F872" s="38"/>
      <c r="G872" s="38"/>
      <c r="H872" s="38"/>
      <c r="I872" s="38"/>
    </row>
    <row r="873" spans="3:9" ht="13.2" x14ac:dyDescent="0.25">
      <c r="C873" s="38"/>
      <c r="D873" s="38"/>
      <c r="E873" s="38"/>
      <c r="F873" s="38"/>
      <c r="G873" s="38"/>
      <c r="H873" s="38"/>
      <c r="I873" s="38"/>
    </row>
    <row r="874" spans="3:9" ht="13.2" x14ac:dyDescent="0.25">
      <c r="C874" s="38"/>
      <c r="D874" s="38"/>
      <c r="E874" s="38"/>
      <c r="F874" s="38"/>
      <c r="G874" s="38"/>
      <c r="H874" s="38"/>
      <c r="I874" s="38"/>
    </row>
    <row r="875" spans="3:9" ht="13.2" x14ac:dyDescent="0.25">
      <c r="C875" s="38"/>
      <c r="D875" s="38"/>
      <c r="E875" s="38"/>
      <c r="F875" s="38"/>
      <c r="G875" s="38"/>
      <c r="H875" s="38"/>
      <c r="I875" s="38"/>
    </row>
    <row r="876" spans="3:9" ht="13.2" x14ac:dyDescent="0.25">
      <c r="C876" s="38"/>
      <c r="D876" s="38"/>
      <c r="E876" s="38"/>
      <c r="F876" s="38"/>
      <c r="G876" s="38"/>
      <c r="H876" s="38"/>
      <c r="I876" s="38"/>
    </row>
    <row r="877" spans="3:9" ht="13.2" x14ac:dyDescent="0.25">
      <c r="C877" s="38"/>
      <c r="D877" s="38"/>
      <c r="E877" s="38"/>
      <c r="F877" s="38"/>
      <c r="G877" s="38"/>
      <c r="H877" s="38"/>
      <c r="I877" s="38"/>
    </row>
    <row r="878" spans="3:9" ht="13.2" x14ac:dyDescent="0.25">
      <c r="C878" s="38"/>
      <c r="D878" s="38"/>
      <c r="E878" s="38"/>
      <c r="F878" s="38"/>
      <c r="G878" s="38"/>
      <c r="H878" s="38"/>
      <c r="I878" s="38"/>
    </row>
    <row r="879" spans="3:9" ht="13.2" x14ac:dyDescent="0.25">
      <c r="C879" s="38"/>
      <c r="D879" s="38"/>
      <c r="E879" s="38"/>
      <c r="F879" s="38"/>
      <c r="G879" s="38"/>
      <c r="H879" s="38"/>
      <c r="I879" s="38"/>
    </row>
    <row r="880" spans="3:9" ht="13.2" x14ac:dyDescent="0.25">
      <c r="C880" s="38"/>
      <c r="D880" s="38"/>
      <c r="E880" s="38"/>
      <c r="F880" s="38"/>
      <c r="G880" s="38"/>
      <c r="H880" s="38"/>
      <c r="I880" s="38"/>
    </row>
    <row r="881" spans="3:9" ht="13.2" x14ac:dyDescent="0.25">
      <c r="C881" s="38"/>
      <c r="D881" s="38"/>
      <c r="E881" s="38"/>
      <c r="F881" s="38"/>
      <c r="G881" s="38"/>
      <c r="H881" s="38"/>
      <c r="I881" s="38"/>
    </row>
    <row r="882" spans="3:9" ht="13.2" x14ac:dyDescent="0.25">
      <c r="C882" s="38"/>
      <c r="D882" s="38"/>
      <c r="E882" s="38"/>
      <c r="F882" s="38"/>
      <c r="G882" s="38"/>
      <c r="H882" s="38"/>
      <c r="I882" s="38"/>
    </row>
    <row r="883" spans="3:9" ht="13.2" x14ac:dyDescent="0.25">
      <c r="C883" s="38"/>
      <c r="D883" s="38"/>
      <c r="E883" s="38"/>
      <c r="F883" s="38"/>
      <c r="G883" s="38"/>
      <c r="H883" s="38"/>
      <c r="I883" s="38"/>
    </row>
    <row r="884" spans="3:9" ht="13.2" x14ac:dyDescent="0.25">
      <c r="C884" s="38"/>
      <c r="D884" s="38"/>
      <c r="E884" s="38"/>
      <c r="F884" s="38"/>
      <c r="G884" s="38"/>
      <c r="H884" s="38"/>
      <c r="I884" s="38"/>
    </row>
    <row r="885" spans="3:9" ht="13.2" x14ac:dyDescent="0.25">
      <c r="C885" s="38"/>
      <c r="D885" s="38"/>
      <c r="E885" s="38"/>
      <c r="F885" s="38"/>
      <c r="G885" s="38"/>
      <c r="H885" s="38"/>
      <c r="I885" s="38"/>
    </row>
    <row r="886" spans="3:9" ht="13.2" x14ac:dyDescent="0.25">
      <c r="C886" s="38"/>
      <c r="D886" s="38"/>
      <c r="E886" s="38"/>
      <c r="F886" s="38"/>
      <c r="G886" s="38"/>
      <c r="H886" s="38"/>
      <c r="I886" s="38"/>
    </row>
    <row r="887" spans="3:9" ht="13.2" x14ac:dyDescent="0.25">
      <c r="C887" s="38"/>
      <c r="D887" s="38"/>
      <c r="E887" s="38"/>
      <c r="F887" s="38"/>
      <c r="G887" s="38"/>
      <c r="H887" s="38"/>
      <c r="I887" s="38"/>
    </row>
    <row r="888" spans="3:9" ht="13.2" x14ac:dyDescent="0.25">
      <c r="C888" s="38"/>
      <c r="D888" s="38"/>
      <c r="E888" s="38"/>
      <c r="F888" s="38"/>
      <c r="G888" s="38"/>
      <c r="H888" s="38"/>
      <c r="I888" s="38"/>
    </row>
    <row r="889" spans="3:9" ht="13.2" x14ac:dyDescent="0.25">
      <c r="C889" s="38"/>
      <c r="D889" s="38"/>
      <c r="E889" s="38"/>
      <c r="F889" s="38"/>
      <c r="G889" s="38"/>
      <c r="H889" s="38"/>
      <c r="I889" s="38"/>
    </row>
    <row r="890" spans="3:9" ht="13.2" x14ac:dyDescent="0.25">
      <c r="C890" s="38"/>
      <c r="D890" s="38"/>
      <c r="E890" s="38"/>
      <c r="F890" s="38"/>
      <c r="G890" s="38"/>
      <c r="H890" s="38"/>
      <c r="I890" s="38"/>
    </row>
    <row r="891" spans="3:9" ht="13.2" x14ac:dyDescent="0.25">
      <c r="C891" s="38"/>
      <c r="D891" s="38"/>
      <c r="E891" s="38"/>
      <c r="F891" s="38"/>
      <c r="G891" s="38"/>
      <c r="H891" s="38"/>
      <c r="I891" s="38"/>
    </row>
    <row r="892" spans="3:9" ht="13.2" x14ac:dyDescent="0.25">
      <c r="C892" s="38"/>
      <c r="D892" s="38"/>
      <c r="E892" s="38"/>
      <c r="F892" s="38"/>
      <c r="G892" s="38"/>
      <c r="H892" s="38"/>
      <c r="I892" s="38"/>
    </row>
    <row r="893" spans="3:9" ht="13.2" x14ac:dyDescent="0.25">
      <c r="C893" s="38"/>
      <c r="D893" s="38"/>
      <c r="E893" s="38"/>
      <c r="F893" s="38"/>
      <c r="G893" s="38"/>
      <c r="H893" s="38"/>
      <c r="I893" s="38"/>
    </row>
    <row r="894" spans="3:9" ht="13.2" x14ac:dyDescent="0.25">
      <c r="C894" s="38"/>
      <c r="D894" s="38"/>
      <c r="E894" s="38"/>
      <c r="F894" s="38"/>
      <c r="G894" s="38"/>
      <c r="H894" s="38"/>
      <c r="I894" s="38"/>
    </row>
    <row r="895" spans="3:9" ht="13.2" x14ac:dyDescent="0.25">
      <c r="C895" s="38"/>
      <c r="D895" s="38"/>
      <c r="E895" s="38"/>
      <c r="F895" s="38"/>
      <c r="G895" s="38"/>
      <c r="H895" s="38"/>
      <c r="I895" s="38"/>
    </row>
    <row r="896" spans="3:9" ht="13.2" x14ac:dyDescent="0.25">
      <c r="C896" s="38"/>
      <c r="D896" s="38"/>
      <c r="E896" s="38"/>
      <c r="F896" s="38"/>
      <c r="G896" s="38"/>
      <c r="H896" s="38"/>
      <c r="I896" s="38"/>
    </row>
    <row r="897" spans="3:9" ht="13.2" x14ac:dyDescent="0.25">
      <c r="C897" s="38"/>
      <c r="D897" s="38"/>
      <c r="E897" s="38"/>
      <c r="F897" s="38"/>
      <c r="G897" s="38"/>
      <c r="H897" s="38"/>
      <c r="I897" s="38"/>
    </row>
    <row r="898" spans="3:9" ht="13.2" x14ac:dyDescent="0.25">
      <c r="C898" s="38"/>
      <c r="D898" s="38"/>
      <c r="E898" s="38"/>
      <c r="F898" s="38"/>
      <c r="G898" s="38"/>
      <c r="H898" s="38"/>
      <c r="I898" s="38"/>
    </row>
    <row r="899" spans="3:9" ht="13.2" x14ac:dyDescent="0.25">
      <c r="C899" s="38"/>
      <c r="D899" s="38"/>
      <c r="E899" s="38"/>
      <c r="F899" s="38"/>
      <c r="G899" s="38"/>
      <c r="H899" s="38"/>
      <c r="I899" s="38"/>
    </row>
    <row r="900" spans="3:9" ht="13.2" x14ac:dyDescent="0.25">
      <c r="C900" s="38"/>
      <c r="D900" s="38"/>
      <c r="E900" s="38"/>
      <c r="F900" s="38"/>
      <c r="G900" s="38"/>
      <c r="H900" s="38"/>
      <c r="I900" s="38"/>
    </row>
    <row r="901" spans="3:9" ht="13.2" x14ac:dyDescent="0.25">
      <c r="C901" s="38"/>
      <c r="D901" s="38"/>
      <c r="E901" s="38"/>
      <c r="F901" s="38"/>
      <c r="G901" s="38"/>
      <c r="H901" s="38"/>
      <c r="I901" s="38"/>
    </row>
    <row r="902" spans="3:9" ht="13.2" x14ac:dyDescent="0.25">
      <c r="C902" s="38"/>
      <c r="D902" s="38"/>
      <c r="E902" s="38"/>
      <c r="F902" s="38"/>
      <c r="G902" s="38"/>
      <c r="H902" s="38"/>
      <c r="I902" s="38"/>
    </row>
    <row r="903" spans="3:9" ht="13.2" x14ac:dyDescent="0.25">
      <c r="C903" s="38"/>
      <c r="D903" s="38"/>
      <c r="E903" s="38"/>
      <c r="F903" s="38"/>
      <c r="G903" s="38"/>
      <c r="H903" s="38"/>
      <c r="I903" s="38"/>
    </row>
    <row r="904" spans="3:9" ht="13.2" x14ac:dyDescent="0.25">
      <c r="C904" s="38"/>
      <c r="D904" s="38"/>
      <c r="E904" s="38"/>
      <c r="F904" s="38"/>
      <c r="G904" s="38"/>
      <c r="H904" s="38"/>
      <c r="I904" s="38"/>
    </row>
    <row r="905" spans="3:9" ht="13.2" x14ac:dyDescent="0.25">
      <c r="C905" s="38"/>
      <c r="D905" s="38"/>
      <c r="E905" s="38"/>
      <c r="F905" s="38"/>
      <c r="G905" s="38"/>
      <c r="H905" s="38"/>
      <c r="I905" s="38"/>
    </row>
    <row r="906" spans="3:9" ht="13.2" x14ac:dyDescent="0.25">
      <c r="C906" s="38"/>
      <c r="D906" s="38"/>
      <c r="E906" s="38"/>
      <c r="F906" s="38"/>
      <c r="G906" s="38"/>
      <c r="H906" s="38"/>
      <c r="I906" s="38"/>
    </row>
    <row r="907" spans="3:9" ht="13.2" x14ac:dyDescent="0.25">
      <c r="C907" s="38"/>
      <c r="D907" s="38"/>
      <c r="E907" s="38"/>
      <c r="F907" s="38"/>
      <c r="G907" s="38"/>
      <c r="H907" s="38"/>
      <c r="I907" s="38"/>
    </row>
    <row r="908" spans="3:9" ht="13.2" x14ac:dyDescent="0.25">
      <c r="C908" s="38"/>
      <c r="D908" s="38"/>
      <c r="E908" s="38"/>
      <c r="F908" s="38"/>
      <c r="G908" s="38"/>
      <c r="H908" s="38"/>
      <c r="I908" s="38"/>
    </row>
    <row r="909" spans="3:9" ht="13.2" x14ac:dyDescent="0.25">
      <c r="C909" s="38"/>
      <c r="D909" s="38"/>
      <c r="E909" s="38"/>
      <c r="F909" s="38"/>
      <c r="G909" s="38"/>
      <c r="H909" s="38"/>
      <c r="I909" s="38"/>
    </row>
    <row r="910" spans="3:9" ht="13.2" x14ac:dyDescent="0.25">
      <c r="C910" s="38"/>
      <c r="D910" s="38"/>
      <c r="E910" s="38"/>
      <c r="F910" s="38"/>
      <c r="G910" s="38"/>
      <c r="H910" s="38"/>
      <c r="I910" s="38"/>
    </row>
    <row r="911" spans="3:9" ht="13.2" x14ac:dyDescent="0.25">
      <c r="C911" s="38"/>
      <c r="D911" s="38"/>
      <c r="E911" s="38"/>
      <c r="F911" s="38"/>
      <c r="G911" s="38"/>
      <c r="H911" s="38"/>
      <c r="I911" s="38"/>
    </row>
    <row r="912" spans="3:9" ht="13.2" x14ac:dyDescent="0.25">
      <c r="C912" s="38"/>
      <c r="D912" s="38"/>
      <c r="E912" s="38"/>
      <c r="F912" s="38"/>
      <c r="G912" s="38"/>
      <c r="H912" s="38"/>
      <c r="I912" s="38"/>
    </row>
    <row r="913" spans="3:9" ht="13.2" x14ac:dyDescent="0.25">
      <c r="C913" s="38"/>
      <c r="D913" s="38"/>
      <c r="E913" s="38"/>
      <c r="F913" s="38"/>
      <c r="G913" s="38"/>
      <c r="H913" s="38"/>
      <c r="I913" s="38"/>
    </row>
    <row r="914" spans="3:9" ht="13.2" x14ac:dyDescent="0.25">
      <c r="C914" s="38"/>
      <c r="D914" s="38"/>
      <c r="E914" s="38"/>
      <c r="F914" s="38"/>
      <c r="G914" s="38"/>
      <c r="H914" s="38"/>
      <c r="I914" s="38"/>
    </row>
    <row r="915" spans="3:9" ht="13.2" x14ac:dyDescent="0.25">
      <c r="C915" s="38"/>
      <c r="D915" s="38"/>
      <c r="E915" s="38"/>
      <c r="F915" s="38"/>
      <c r="G915" s="38"/>
      <c r="H915" s="38"/>
      <c r="I915" s="38"/>
    </row>
    <row r="916" spans="3:9" ht="13.2" x14ac:dyDescent="0.25">
      <c r="C916" s="38"/>
      <c r="D916" s="38"/>
      <c r="E916" s="38"/>
      <c r="F916" s="38"/>
      <c r="G916" s="38"/>
      <c r="H916" s="38"/>
      <c r="I916" s="38"/>
    </row>
    <row r="917" spans="3:9" ht="13.2" x14ac:dyDescent="0.25">
      <c r="C917" s="38"/>
      <c r="D917" s="38"/>
      <c r="E917" s="38"/>
      <c r="F917" s="38"/>
      <c r="G917" s="38"/>
      <c r="H917" s="38"/>
      <c r="I917" s="38"/>
    </row>
    <row r="918" spans="3:9" ht="13.2" x14ac:dyDescent="0.25">
      <c r="C918" s="38"/>
      <c r="D918" s="38"/>
      <c r="E918" s="38"/>
      <c r="F918" s="38"/>
      <c r="G918" s="38"/>
      <c r="H918" s="38"/>
      <c r="I918" s="38"/>
    </row>
    <row r="919" spans="3:9" ht="13.2" x14ac:dyDescent="0.25">
      <c r="C919" s="38"/>
      <c r="D919" s="38"/>
      <c r="E919" s="38"/>
      <c r="F919" s="38"/>
      <c r="G919" s="38"/>
      <c r="H919" s="38"/>
      <c r="I919" s="38"/>
    </row>
    <row r="920" spans="3:9" ht="13.2" x14ac:dyDescent="0.25">
      <c r="C920" s="38"/>
      <c r="D920" s="38"/>
      <c r="E920" s="38"/>
      <c r="F920" s="38"/>
      <c r="G920" s="38"/>
      <c r="H920" s="38"/>
      <c r="I920" s="38"/>
    </row>
    <row r="921" spans="3:9" ht="13.2" x14ac:dyDescent="0.25">
      <c r="C921" s="38"/>
      <c r="D921" s="38"/>
      <c r="E921" s="38"/>
      <c r="F921" s="38"/>
      <c r="G921" s="38"/>
      <c r="H921" s="38"/>
      <c r="I921" s="38"/>
    </row>
    <row r="922" spans="3:9" ht="13.2" x14ac:dyDescent="0.25">
      <c r="C922" s="38"/>
      <c r="D922" s="38"/>
      <c r="E922" s="38"/>
      <c r="F922" s="38"/>
      <c r="G922" s="38"/>
      <c r="H922" s="38"/>
      <c r="I922" s="38"/>
    </row>
    <row r="923" spans="3:9" ht="13.2" x14ac:dyDescent="0.25">
      <c r="C923" s="38"/>
      <c r="D923" s="38"/>
      <c r="E923" s="38"/>
      <c r="F923" s="38"/>
      <c r="G923" s="38"/>
      <c r="H923" s="38"/>
      <c r="I923" s="38"/>
    </row>
    <row r="924" spans="3:9" ht="13.2" x14ac:dyDescent="0.25">
      <c r="C924" s="38"/>
      <c r="D924" s="38"/>
      <c r="E924" s="38"/>
      <c r="F924" s="38"/>
      <c r="G924" s="38"/>
      <c r="H924" s="38"/>
      <c r="I924" s="38"/>
    </row>
    <row r="925" spans="3:9" ht="13.2" x14ac:dyDescent="0.25">
      <c r="C925" s="38"/>
      <c r="D925" s="38"/>
      <c r="E925" s="38"/>
      <c r="F925" s="38"/>
      <c r="G925" s="38"/>
      <c r="H925" s="38"/>
      <c r="I925" s="38"/>
    </row>
    <row r="926" spans="3:9" ht="13.2" x14ac:dyDescent="0.25">
      <c r="C926" s="38"/>
      <c r="D926" s="38"/>
      <c r="E926" s="38"/>
      <c r="F926" s="38"/>
      <c r="G926" s="38"/>
      <c r="H926" s="38"/>
      <c r="I926" s="38"/>
    </row>
    <row r="927" spans="3:9" ht="13.2" x14ac:dyDescent="0.25">
      <c r="C927" s="38"/>
      <c r="D927" s="38"/>
      <c r="E927" s="38"/>
      <c r="F927" s="38"/>
      <c r="G927" s="38"/>
      <c r="H927" s="38"/>
      <c r="I927" s="38"/>
    </row>
    <row r="928" spans="3:9" ht="13.2" x14ac:dyDescent="0.25">
      <c r="C928" s="38"/>
      <c r="D928" s="38"/>
      <c r="E928" s="38"/>
      <c r="F928" s="38"/>
      <c r="G928" s="38"/>
      <c r="H928" s="38"/>
      <c r="I928" s="38"/>
    </row>
    <row r="929" spans="3:9" ht="13.2" x14ac:dyDescent="0.25">
      <c r="C929" s="38"/>
      <c r="D929" s="38"/>
      <c r="E929" s="38"/>
      <c r="F929" s="38"/>
      <c r="G929" s="38"/>
      <c r="H929" s="38"/>
      <c r="I929" s="38"/>
    </row>
    <row r="930" spans="3:9" ht="13.2" x14ac:dyDescent="0.25">
      <c r="C930" s="38"/>
      <c r="D930" s="38"/>
      <c r="E930" s="38"/>
      <c r="F930" s="38"/>
      <c r="G930" s="38"/>
      <c r="H930" s="38"/>
      <c r="I930" s="38"/>
    </row>
    <row r="931" spans="3:9" ht="13.2" x14ac:dyDescent="0.25">
      <c r="C931" s="38"/>
      <c r="D931" s="38"/>
      <c r="E931" s="38"/>
      <c r="F931" s="38"/>
      <c r="G931" s="38"/>
      <c r="H931" s="38"/>
      <c r="I931" s="38"/>
    </row>
    <row r="932" spans="3:9" ht="13.2" x14ac:dyDescent="0.25">
      <c r="C932" s="38"/>
      <c r="D932" s="38"/>
      <c r="E932" s="38"/>
      <c r="F932" s="38"/>
      <c r="G932" s="38"/>
      <c r="H932" s="38"/>
      <c r="I932" s="38"/>
    </row>
    <row r="933" spans="3:9" ht="13.2" x14ac:dyDescent="0.25">
      <c r="C933" s="38"/>
      <c r="D933" s="38"/>
      <c r="E933" s="38"/>
      <c r="F933" s="38"/>
      <c r="G933" s="38"/>
      <c r="H933" s="38"/>
      <c r="I933" s="38"/>
    </row>
    <row r="934" spans="3:9" ht="13.2" x14ac:dyDescent="0.25">
      <c r="C934" s="38"/>
      <c r="D934" s="38"/>
      <c r="E934" s="38"/>
      <c r="F934" s="38"/>
      <c r="G934" s="38"/>
      <c r="H934" s="38"/>
      <c r="I934" s="38"/>
    </row>
    <row r="935" spans="3:9" ht="13.2" x14ac:dyDescent="0.25">
      <c r="C935" s="38"/>
      <c r="D935" s="38"/>
      <c r="E935" s="38"/>
      <c r="F935" s="38"/>
      <c r="G935" s="38"/>
      <c r="H935" s="38"/>
      <c r="I935" s="38"/>
    </row>
    <row r="936" spans="3:9" ht="13.2" x14ac:dyDescent="0.25">
      <c r="C936" s="38"/>
      <c r="D936" s="38"/>
      <c r="E936" s="38"/>
      <c r="F936" s="38"/>
      <c r="G936" s="38"/>
      <c r="H936" s="38"/>
      <c r="I936" s="38"/>
    </row>
    <row r="937" spans="3:9" ht="13.2" x14ac:dyDescent="0.25">
      <c r="C937" s="38"/>
      <c r="D937" s="38"/>
      <c r="E937" s="38"/>
      <c r="F937" s="38"/>
      <c r="G937" s="38"/>
      <c r="H937" s="38"/>
      <c r="I937" s="38"/>
    </row>
    <row r="938" spans="3:9" ht="13.2" x14ac:dyDescent="0.25">
      <c r="C938" s="38"/>
      <c r="D938" s="38"/>
      <c r="E938" s="38"/>
      <c r="F938" s="38"/>
      <c r="G938" s="38"/>
      <c r="H938" s="38"/>
      <c r="I938" s="38"/>
    </row>
    <row r="939" spans="3:9" ht="13.2" x14ac:dyDescent="0.25">
      <c r="C939" s="38"/>
      <c r="D939" s="38"/>
      <c r="E939" s="38"/>
      <c r="F939" s="38"/>
      <c r="G939" s="38"/>
      <c r="H939" s="38"/>
      <c r="I939" s="38"/>
    </row>
    <row r="940" spans="3:9" ht="13.2" x14ac:dyDescent="0.25">
      <c r="C940" s="38"/>
      <c r="D940" s="38"/>
      <c r="E940" s="38"/>
      <c r="F940" s="38"/>
      <c r="G940" s="38"/>
      <c r="H940" s="38"/>
      <c r="I940" s="38"/>
    </row>
    <row r="941" spans="3:9" ht="13.2" x14ac:dyDescent="0.25">
      <c r="C941" s="38"/>
      <c r="D941" s="38"/>
      <c r="E941" s="38"/>
      <c r="F941" s="38"/>
      <c r="G941" s="38"/>
      <c r="H941" s="38"/>
      <c r="I941" s="38"/>
    </row>
    <row r="942" spans="3:9" ht="13.2" x14ac:dyDescent="0.25">
      <c r="C942" s="38"/>
      <c r="D942" s="38"/>
      <c r="E942" s="38"/>
      <c r="F942" s="38"/>
      <c r="G942" s="38"/>
      <c r="H942" s="38"/>
      <c r="I942" s="38"/>
    </row>
    <row r="943" spans="3:9" ht="13.2" x14ac:dyDescent="0.25">
      <c r="C943" s="38"/>
      <c r="D943" s="38"/>
      <c r="E943" s="38"/>
      <c r="F943" s="38"/>
      <c r="G943" s="38"/>
      <c r="H943" s="38"/>
      <c r="I943" s="38"/>
    </row>
    <row r="944" spans="3:9" ht="13.2" x14ac:dyDescent="0.25">
      <c r="C944" s="38"/>
      <c r="D944" s="38"/>
      <c r="E944" s="38"/>
      <c r="F944" s="38"/>
      <c r="G944" s="38"/>
      <c r="H944" s="38"/>
      <c r="I944" s="38"/>
    </row>
    <row r="945" spans="3:9" ht="13.2" x14ac:dyDescent="0.25">
      <c r="C945" s="38"/>
      <c r="D945" s="38"/>
      <c r="E945" s="38"/>
      <c r="F945" s="38"/>
      <c r="G945" s="38"/>
      <c r="H945" s="38"/>
      <c r="I945" s="38"/>
    </row>
    <row r="946" spans="3:9" ht="13.2" x14ac:dyDescent="0.25">
      <c r="C946" s="38"/>
      <c r="D946" s="38"/>
      <c r="E946" s="38"/>
      <c r="F946" s="38"/>
      <c r="G946" s="38"/>
      <c r="H946" s="38"/>
      <c r="I946" s="38"/>
    </row>
    <row r="947" spans="3:9" ht="13.2" x14ac:dyDescent="0.25">
      <c r="C947" s="38"/>
      <c r="D947" s="38"/>
      <c r="E947" s="38"/>
      <c r="F947" s="38"/>
      <c r="G947" s="38"/>
      <c r="H947" s="38"/>
      <c r="I947" s="38"/>
    </row>
    <row r="948" spans="3:9" ht="13.2" x14ac:dyDescent="0.25">
      <c r="C948" s="38"/>
      <c r="D948" s="38"/>
      <c r="E948" s="38"/>
      <c r="F948" s="38"/>
      <c r="G948" s="38"/>
      <c r="H948" s="38"/>
      <c r="I948" s="38"/>
    </row>
    <row r="949" spans="3:9" ht="13.2" x14ac:dyDescent="0.25">
      <c r="C949" s="38"/>
      <c r="D949" s="38"/>
      <c r="E949" s="38"/>
      <c r="F949" s="38"/>
      <c r="G949" s="38"/>
      <c r="H949" s="38"/>
      <c r="I949" s="38"/>
    </row>
    <row r="950" spans="3:9" ht="13.2" x14ac:dyDescent="0.25">
      <c r="C950" s="38"/>
      <c r="D950" s="38"/>
      <c r="E950" s="38"/>
      <c r="F950" s="38"/>
      <c r="G950" s="38"/>
      <c r="H950" s="38"/>
      <c r="I950" s="38"/>
    </row>
    <row r="951" spans="3:9" ht="13.2" x14ac:dyDescent="0.25">
      <c r="C951" s="38"/>
      <c r="D951" s="38"/>
      <c r="E951" s="38"/>
      <c r="F951" s="38"/>
      <c r="G951" s="38"/>
      <c r="H951" s="38"/>
      <c r="I951" s="38"/>
    </row>
    <row r="952" spans="3:9" ht="13.2" x14ac:dyDescent="0.25">
      <c r="C952" s="38"/>
      <c r="D952" s="38"/>
      <c r="E952" s="38"/>
      <c r="F952" s="38"/>
      <c r="G952" s="38"/>
      <c r="H952" s="38"/>
      <c r="I952" s="38"/>
    </row>
    <row r="953" spans="3:9" ht="13.2" x14ac:dyDescent="0.25">
      <c r="C953" s="38"/>
      <c r="D953" s="38"/>
      <c r="E953" s="38"/>
      <c r="F953" s="38"/>
      <c r="G953" s="38"/>
      <c r="H953" s="38"/>
      <c r="I953" s="38"/>
    </row>
    <row r="954" spans="3:9" ht="13.2" x14ac:dyDescent="0.25">
      <c r="C954" s="38"/>
      <c r="D954" s="38"/>
      <c r="E954" s="38"/>
      <c r="F954" s="38"/>
      <c r="G954" s="38"/>
      <c r="H954" s="38"/>
      <c r="I954" s="38"/>
    </row>
    <row r="955" spans="3:9" ht="13.2" x14ac:dyDescent="0.25">
      <c r="C955" s="38"/>
      <c r="D955" s="38"/>
      <c r="E955" s="38"/>
      <c r="F955" s="38"/>
      <c r="G955" s="38"/>
      <c r="H955" s="38"/>
      <c r="I955" s="38"/>
    </row>
    <row r="956" spans="3:9" ht="13.2" x14ac:dyDescent="0.25">
      <c r="C956" s="38"/>
      <c r="D956" s="38"/>
      <c r="E956" s="38"/>
      <c r="F956" s="38"/>
      <c r="G956" s="38"/>
      <c r="H956" s="38"/>
      <c r="I956" s="38"/>
    </row>
    <row r="957" spans="3:9" ht="13.2" x14ac:dyDescent="0.25">
      <c r="C957" s="38"/>
      <c r="D957" s="38"/>
      <c r="E957" s="38"/>
      <c r="F957" s="38"/>
      <c r="G957" s="38"/>
      <c r="H957" s="38"/>
      <c r="I957" s="38"/>
    </row>
    <row r="958" spans="3:9" ht="13.2" x14ac:dyDescent="0.25">
      <c r="C958" s="38"/>
      <c r="D958" s="38"/>
      <c r="E958" s="38"/>
      <c r="F958" s="38"/>
      <c r="G958" s="38"/>
      <c r="H958" s="38"/>
      <c r="I958" s="38"/>
    </row>
    <row r="959" spans="3:9" ht="13.2" x14ac:dyDescent="0.25">
      <c r="C959" s="38"/>
      <c r="D959" s="38"/>
      <c r="E959" s="38"/>
      <c r="F959" s="38"/>
      <c r="G959" s="38"/>
      <c r="H959" s="38"/>
      <c r="I959" s="38"/>
    </row>
    <row r="960" spans="3:9" ht="13.2" x14ac:dyDescent="0.25">
      <c r="C960" s="38"/>
      <c r="D960" s="38"/>
      <c r="E960" s="38"/>
      <c r="F960" s="38"/>
      <c r="G960" s="38"/>
      <c r="H960" s="38"/>
      <c r="I960" s="38"/>
    </row>
    <row r="961" spans="3:9" ht="13.2" x14ac:dyDescent="0.25">
      <c r="C961" s="38"/>
      <c r="D961" s="38"/>
      <c r="E961" s="38"/>
      <c r="F961" s="38"/>
      <c r="G961" s="38"/>
      <c r="H961" s="38"/>
      <c r="I961" s="38"/>
    </row>
    <row r="962" spans="3:9" ht="13.2" x14ac:dyDescent="0.25">
      <c r="C962" s="38"/>
      <c r="D962" s="38"/>
      <c r="E962" s="38"/>
      <c r="F962" s="38"/>
      <c r="G962" s="38"/>
      <c r="H962" s="38"/>
      <c r="I962" s="38"/>
    </row>
    <row r="963" spans="3:9" ht="13.2" x14ac:dyDescent="0.25">
      <c r="C963" s="38"/>
      <c r="D963" s="38"/>
      <c r="E963" s="38"/>
      <c r="F963" s="38"/>
      <c r="G963" s="38"/>
      <c r="H963" s="38"/>
      <c r="I963" s="38"/>
    </row>
    <row r="964" spans="3:9" ht="13.2" x14ac:dyDescent="0.25">
      <c r="C964" s="38"/>
      <c r="D964" s="38"/>
      <c r="E964" s="38"/>
      <c r="F964" s="38"/>
      <c r="G964" s="38"/>
      <c r="H964" s="38"/>
      <c r="I964" s="38"/>
    </row>
    <row r="965" spans="3:9" ht="13.2" x14ac:dyDescent="0.25">
      <c r="C965" s="38"/>
      <c r="D965" s="38"/>
      <c r="E965" s="38"/>
      <c r="F965" s="38"/>
      <c r="G965" s="38"/>
      <c r="H965" s="38"/>
      <c r="I965" s="38"/>
    </row>
    <row r="966" spans="3:9" ht="13.2" x14ac:dyDescent="0.25">
      <c r="C966" s="38"/>
      <c r="D966" s="38"/>
      <c r="E966" s="38"/>
      <c r="F966" s="38"/>
      <c r="G966" s="38"/>
      <c r="H966" s="38"/>
      <c r="I966" s="38"/>
    </row>
    <row r="967" spans="3:9" ht="13.2" x14ac:dyDescent="0.25">
      <c r="C967" s="38"/>
      <c r="D967" s="38"/>
      <c r="E967" s="38"/>
      <c r="F967" s="38"/>
      <c r="G967" s="38"/>
      <c r="H967" s="38"/>
      <c r="I967" s="38"/>
    </row>
    <row r="968" spans="3:9" ht="13.2" x14ac:dyDescent="0.25">
      <c r="C968" s="38"/>
      <c r="D968" s="38"/>
      <c r="E968" s="38"/>
      <c r="F968" s="38"/>
      <c r="G968" s="38"/>
      <c r="H968" s="38"/>
      <c r="I968" s="38"/>
    </row>
    <row r="969" spans="3:9" ht="13.2" x14ac:dyDescent="0.25">
      <c r="C969" s="38"/>
      <c r="D969" s="38"/>
      <c r="E969" s="38"/>
      <c r="F969" s="38"/>
      <c r="G969" s="38"/>
      <c r="H969" s="38"/>
      <c r="I969" s="38"/>
    </row>
    <row r="970" spans="3:9" ht="13.2" x14ac:dyDescent="0.25">
      <c r="C970" s="38"/>
      <c r="D970" s="38"/>
      <c r="E970" s="38"/>
      <c r="F970" s="38"/>
      <c r="G970" s="38"/>
      <c r="H970" s="38"/>
      <c r="I970" s="38"/>
    </row>
    <row r="971" spans="3:9" ht="13.2" x14ac:dyDescent="0.25">
      <c r="C971" s="38"/>
      <c r="D971" s="38"/>
      <c r="E971" s="38"/>
      <c r="F971" s="38"/>
      <c r="G971" s="38"/>
      <c r="H971" s="38"/>
      <c r="I971" s="38"/>
    </row>
    <row r="972" spans="3:9" ht="13.2" x14ac:dyDescent="0.25">
      <c r="C972" s="38"/>
      <c r="D972" s="38"/>
      <c r="E972" s="38"/>
      <c r="F972" s="38"/>
      <c r="G972" s="38"/>
      <c r="H972" s="38"/>
      <c r="I972" s="38"/>
    </row>
    <row r="973" spans="3:9" ht="13.2" x14ac:dyDescent="0.25">
      <c r="C973" s="38"/>
      <c r="D973" s="38"/>
      <c r="E973" s="38"/>
      <c r="F973" s="38"/>
      <c r="G973" s="38"/>
      <c r="H973" s="38"/>
      <c r="I973" s="38"/>
    </row>
    <row r="974" spans="3:9" ht="13.2" x14ac:dyDescent="0.25">
      <c r="C974" s="38"/>
      <c r="D974" s="38"/>
      <c r="E974" s="38"/>
      <c r="F974" s="38"/>
      <c r="G974" s="38"/>
      <c r="H974" s="38"/>
      <c r="I974" s="38"/>
    </row>
    <row r="975" spans="3:9" ht="13.2" x14ac:dyDescent="0.25">
      <c r="C975" s="38"/>
      <c r="D975" s="38"/>
      <c r="E975" s="38"/>
      <c r="F975" s="38"/>
      <c r="G975" s="38"/>
      <c r="H975" s="38"/>
      <c r="I975" s="38"/>
    </row>
    <row r="976" spans="3:9" ht="13.2" x14ac:dyDescent="0.25">
      <c r="C976" s="38"/>
      <c r="D976" s="38"/>
      <c r="E976" s="38"/>
      <c r="F976" s="38"/>
      <c r="G976" s="38"/>
      <c r="H976" s="38"/>
      <c r="I976" s="38"/>
    </row>
    <row r="977" spans="3:9" ht="13.2" x14ac:dyDescent="0.25">
      <c r="C977" s="38"/>
      <c r="D977" s="38"/>
      <c r="E977" s="38"/>
      <c r="F977" s="38"/>
      <c r="G977" s="38"/>
      <c r="H977" s="38"/>
      <c r="I977" s="38"/>
    </row>
    <row r="978" spans="3:9" ht="13.2" x14ac:dyDescent="0.25">
      <c r="C978" s="38"/>
      <c r="D978" s="38"/>
      <c r="E978" s="38"/>
      <c r="F978" s="38"/>
      <c r="G978" s="38"/>
      <c r="H978" s="38"/>
      <c r="I978" s="38"/>
    </row>
    <row r="979" spans="3:9" ht="13.2" x14ac:dyDescent="0.25">
      <c r="C979" s="38"/>
      <c r="D979" s="38"/>
      <c r="E979" s="38"/>
      <c r="F979" s="38"/>
      <c r="G979" s="38"/>
      <c r="H979" s="38"/>
      <c r="I979" s="38"/>
    </row>
    <row r="980" spans="3:9" ht="13.2" x14ac:dyDescent="0.25">
      <c r="C980" s="38"/>
      <c r="D980" s="38"/>
      <c r="E980" s="38"/>
      <c r="F980" s="38"/>
      <c r="G980" s="38"/>
      <c r="H980" s="38"/>
      <c r="I980" s="38"/>
    </row>
    <row r="981" spans="3:9" ht="13.2" x14ac:dyDescent="0.25">
      <c r="C981" s="38"/>
      <c r="D981" s="38"/>
      <c r="E981" s="38"/>
      <c r="F981" s="38"/>
      <c r="G981" s="38"/>
      <c r="H981" s="38"/>
      <c r="I981" s="38"/>
    </row>
    <row r="982" spans="3:9" ht="13.2" x14ac:dyDescent="0.25">
      <c r="C982" s="38"/>
      <c r="D982" s="38"/>
      <c r="E982" s="38"/>
      <c r="F982" s="38"/>
      <c r="G982" s="38"/>
      <c r="H982" s="38"/>
      <c r="I982" s="38"/>
    </row>
    <row r="983" spans="3:9" ht="13.2" x14ac:dyDescent="0.25">
      <c r="C983" s="38"/>
      <c r="D983" s="38"/>
      <c r="E983" s="38"/>
      <c r="F983" s="38"/>
      <c r="G983" s="38"/>
      <c r="H983" s="38"/>
      <c r="I983" s="38"/>
    </row>
    <row r="984" spans="3:9" ht="13.2" x14ac:dyDescent="0.25">
      <c r="C984" s="38"/>
      <c r="D984" s="38"/>
      <c r="E984" s="38"/>
      <c r="F984" s="38"/>
      <c r="G984" s="38"/>
      <c r="H984" s="38"/>
      <c r="I984" s="38"/>
    </row>
    <row r="985" spans="3:9" ht="13.2" x14ac:dyDescent="0.25">
      <c r="C985" s="38"/>
      <c r="D985" s="38"/>
      <c r="E985" s="38"/>
      <c r="F985" s="38"/>
      <c r="G985" s="38"/>
      <c r="H985" s="38"/>
      <c r="I985" s="38"/>
    </row>
    <row r="986" spans="3:9" ht="13.2" x14ac:dyDescent="0.25">
      <c r="C986" s="38"/>
      <c r="D986" s="38"/>
      <c r="E986" s="38"/>
      <c r="F986" s="38"/>
      <c r="G986" s="38"/>
      <c r="H986" s="38"/>
      <c r="I986" s="38"/>
    </row>
    <row r="987" spans="3:9" ht="13.2" x14ac:dyDescent="0.25">
      <c r="C987" s="38"/>
      <c r="D987" s="38"/>
      <c r="E987" s="38"/>
      <c r="F987" s="38"/>
      <c r="G987" s="38"/>
      <c r="H987" s="38"/>
      <c r="I987" s="38"/>
    </row>
    <row r="988" spans="3:9" ht="13.2" x14ac:dyDescent="0.25">
      <c r="C988" s="38"/>
      <c r="D988" s="38"/>
      <c r="E988" s="38"/>
      <c r="F988" s="38"/>
      <c r="G988" s="38"/>
      <c r="H988" s="38"/>
      <c r="I988" s="38"/>
    </row>
    <row r="989" spans="3:9" ht="13.2" x14ac:dyDescent="0.25">
      <c r="C989" s="38"/>
      <c r="D989" s="38"/>
      <c r="E989" s="38"/>
      <c r="F989" s="38"/>
      <c r="G989" s="38"/>
      <c r="H989" s="38"/>
      <c r="I989" s="38"/>
    </row>
    <row r="990" spans="3:9" ht="13.2" x14ac:dyDescent="0.25">
      <c r="C990" s="38"/>
      <c r="D990" s="38"/>
      <c r="E990" s="38"/>
      <c r="F990" s="38"/>
      <c r="G990" s="38"/>
      <c r="H990" s="38"/>
      <c r="I990" s="38"/>
    </row>
    <row r="991" spans="3:9" ht="13.2" x14ac:dyDescent="0.25">
      <c r="C991" s="38"/>
      <c r="D991" s="38"/>
      <c r="E991" s="38"/>
      <c r="F991" s="38"/>
      <c r="G991" s="38"/>
      <c r="H991" s="38"/>
      <c r="I991" s="38"/>
    </row>
    <row r="992" spans="3:9" ht="13.2" x14ac:dyDescent="0.25">
      <c r="C992" s="38"/>
      <c r="D992" s="38"/>
      <c r="E992" s="38"/>
      <c r="F992" s="38"/>
      <c r="G992" s="38"/>
      <c r="H992" s="38"/>
      <c r="I992" s="38"/>
    </row>
    <row r="993" spans="3:9" ht="13.2" x14ac:dyDescent="0.25">
      <c r="C993" s="38"/>
      <c r="D993" s="38"/>
      <c r="E993" s="38"/>
      <c r="F993" s="38"/>
      <c r="G993" s="38"/>
      <c r="H993" s="38"/>
      <c r="I993" s="38"/>
    </row>
    <row r="994" spans="3:9" ht="13.2" x14ac:dyDescent="0.25">
      <c r="C994" s="38"/>
      <c r="D994" s="38"/>
      <c r="E994" s="38"/>
      <c r="F994" s="38"/>
      <c r="G994" s="38"/>
      <c r="H994" s="38"/>
      <c r="I994" s="38"/>
    </row>
    <row r="995" spans="3:9" ht="13.2" x14ac:dyDescent="0.25">
      <c r="C995" s="38"/>
      <c r="D995" s="38"/>
      <c r="E995" s="38"/>
      <c r="F995" s="38"/>
      <c r="G995" s="38"/>
      <c r="H995" s="38"/>
      <c r="I995" s="38"/>
    </row>
    <row r="996" spans="3:9" ht="13.2" x14ac:dyDescent="0.25">
      <c r="C996" s="38"/>
      <c r="D996" s="38"/>
      <c r="E996" s="38"/>
      <c r="F996" s="38"/>
      <c r="G996" s="38"/>
      <c r="H996" s="38"/>
      <c r="I996" s="38"/>
    </row>
    <row r="997" spans="3:9" ht="13.2" x14ac:dyDescent="0.25">
      <c r="C997" s="38"/>
      <c r="D997" s="38"/>
      <c r="E997" s="38"/>
      <c r="F997" s="38"/>
      <c r="G997" s="38"/>
      <c r="H997" s="38"/>
      <c r="I997" s="38"/>
    </row>
    <row r="998" spans="3:9" ht="13.2" x14ac:dyDescent="0.25">
      <c r="C998" s="38"/>
      <c r="D998" s="38"/>
      <c r="E998" s="38"/>
      <c r="F998" s="38"/>
      <c r="G998" s="38"/>
      <c r="H998" s="38"/>
      <c r="I998" s="38"/>
    </row>
    <row r="999" spans="3:9" ht="13.2" x14ac:dyDescent="0.25">
      <c r="C999" s="38"/>
      <c r="D999" s="38"/>
      <c r="E999" s="38"/>
      <c r="F999" s="38"/>
      <c r="G999" s="38"/>
      <c r="H999" s="38"/>
      <c r="I999" s="38"/>
    </row>
    <row r="1000" spans="3:9" ht="13.2" x14ac:dyDescent="0.25">
      <c r="C1000" s="38"/>
      <c r="D1000" s="38"/>
      <c r="E1000" s="38"/>
      <c r="F1000" s="38"/>
      <c r="G1000" s="38"/>
      <c r="H1000" s="38"/>
      <c r="I1000" s="38"/>
    </row>
    <row r="1001" spans="3:9" ht="13.2" x14ac:dyDescent="0.25">
      <c r="C1001" s="38"/>
      <c r="D1001" s="38"/>
      <c r="E1001" s="38"/>
      <c r="F1001" s="38"/>
      <c r="G1001" s="38"/>
      <c r="H1001" s="38"/>
      <c r="I1001" s="38"/>
    </row>
    <row r="1002" spans="3:9" ht="13.2" x14ac:dyDescent="0.25">
      <c r="C1002" s="38"/>
      <c r="D1002" s="38"/>
      <c r="E1002" s="38"/>
      <c r="F1002" s="38"/>
      <c r="G1002" s="38"/>
      <c r="H1002" s="38"/>
      <c r="I1002" s="38"/>
    </row>
    <row r="1003" spans="3:9" ht="13.2" x14ac:dyDescent="0.25">
      <c r="C1003" s="38"/>
      <c r="D1003" s="38"/>
      <c r="E1003" s="38"/>
      <c r="F1003" s="38"/>
      <c r="G1003" s="38"/>
      <c r="H1003" s="38"/>
      <c r="I1003" s="38"/>
    </row>
    <row r="1004" spans="3:9" ht="13.2" x14ac:dyDescent="0.25">
      <c r="C1004" s="38"/>
      <c r="D1004" s="38"/>
      <c r="E1004" s="38"/>
      <c r="F1004" s="38"/>
      <c r="G1004" s="38"/>
      <c r="H1004" s="38"/>
      <c r="I1004" s="38"/>
    </row>
    <row r="1005" spans="3:9" ht="13.2" x14ac:dyDescent="0.25">
      <c r="C1005" s="38"/>
      <c r="D1005" s="38"/>
      <c r="E1005" s="38"/>
      <c r="F1005" s="38"/>
      <c r="G1005" s="38"/>
      <c r="H1005" s="38"/>
      <c r="I1005" s="38"/>
    </row>
    <row r="1006" spans="3:9" ht="13.2" x14ac:dyDescent="0.25">
      <c r="C1006" s="38"/>
      <c r="D1006" s="38"/>
      <c r="E1006" s="38"/>
      <c r="F1006" s="38"/>
      <c r="G1006" s="38"/>
      <c r="H1006" s="38"/>
      <c r="I1006" s="38"/>
    </row>
    <row r="1007" spans="3:9" ht="13.2" x14ac:dyDescent="0.25">
      <c r="C1007" s="38"/>
      <c r="D1007" s="38"/>
      <c r="E1007" s="38"/>
      <c r="F1007" s="38"/>
      <c r="G1007" s="38"/>
      <c r="H1007" s="38"/>
      <c r="I1007" s="38"/>
    </row>
    <row r="1008" spans="3:9" ht="13.2" x14ac:dyDescent="0.25">
      <c r="C1008" s="38"/>
      <c r="D1008" s="38"/>
      <c r="E1008" s="38"/>
      <c r="F1008" s="38"/>
      <c r="G1008" s="38"/>
      <c r="H1008" s="38"/>
      <c r="I1008" s="38"/>
    </row>
    <row r="1009" spans="3:9" ht="13.2" x14ac:dyDescent="0.25">
      <c r="C1009" s="38"/>
      <c r="D1009" s="38"/>
      <c r="E1009" s="38"/>
      <c r="F1009" s="38"/>
      <c r="G1009" s="38"/>
      <c r="H1009" s="38"/>
      <c r="I1009" s="38"/>
    </row>
    <row r="1010" spans="3:9" ht="13.2" x14ac:dyDescent="0.25">
      <c r="C1010" s="38"/>
      <c r="D1010" s="38"/>
      <c r="E1010" s="38"/>
      <c r="F1010" s="38"/>
      <c r="G1010" s="38"/>
      <c r="H1010" s="38"/>
      <c r="I1010" s="38"/>
    </row>
    <row r="1011" spans="3:9" ht="13.2" x14ac:dyDescent="0.25">
      <c r="C1011" s="38"/>
      <c r="D1011" s="38"/>
      <c r="E1011" s="38"/>
      <c r="F1011" s="38"/>
      <c r="G1011" s="38"/>
      <c r="H1011" s="38"/>
      <c r="I1011" s="38"/>
    </row>
    <row r="1012" spans="3:9" ht="13.2" x14ac:dyDescent="0.25">
      <c r="C1012" s="38"/>
      <c r="D1012" s="38"/>
      <c r="E1012" s="38"/>
      <c r="F1012" s="38"/>
      <c r="G1012" s="38"/>
      <c r="H1012" s="38"/>
      <c r="I1012" s="38"/>
    </row>
  </sheetData>
  <mergeCells count="112">
    <mergeCell ref="D26:I26"/>
    <mergeCell ref="A33:B33"/>
    <mergeCell ref="A39:B39"/>
    <mergeCell ref="A25:A27"/>
    <mergeCell ref="B25:B27"/>
    <mergeCell ref="C25:C27"/>
    <mergeCell ref="A40:A42"/>
    <mergeCell ref="C185:C186"/>
    <mergeCell ref="D50:I50"/>
    <mergeCell ref="D51:I51"/>
    <mergeCell ref="D176:K176"/>
    <mergeCell ref="D185:K185"/>
    <mergeCell ref="A148:A149"/>
    <mergeCell ref="A158:A159"/>
    <mergeCell ref="B158:B159"/>
    <mergeCell ref="C148:C149"/>
    <mergeCell ref="D148:I148"/>
    <mergeCell ref="A176:A177"/>
    <mergeCell ref="B176:B177"/>
    <mergeCell ref="C176:C177"/>
    <mergeCell ref="A185:A186"/>
    <mergeCell ref="B185:B186"/>
    <mergeCell ref="C158:C159"/>
    <mergeCell ref="D158:I158"/>
    <mergeCell ref="A167:A168"/>
    <mergeCell ref="B167:B168"/>
    <mergeCell ref="C167:C168"/>
    <mergeCell ref="D167:I167"/>
    <mergeCell ref="A165:B165"/>
    <mergeCell ref="C129:C130"/>
    <mergeCell ref="D129:I129"/>
    <mergeCell ref="D118:I118"/>
    <mergeCell ref="D119:I119"/>
    <mergeCell ref="A129:A130"/>
    <mergeCell ref="B129:B130"/>
    <mergeCell ref="C118:C120"/>
    <mergeCell ref="A138:A139"/>
    <mergeCell ref="B138:B139"/>
    <mergeCell ref="C138:C139"/>
    <mergeCell ref="D138:I138"/>
    <mergeCell ref="D89:I89"/>
    <mergeCell ref="D90:I90"/>
    <mergeCell ref="D80:I80"/>
    <mergeCell ref="D81:I81"/>
    <mergeCell ref="C89:C91"/>
    <mergeCell ref="D107:I107"/>
    <mergeCell ref="D108:I108"/>
    <mergeCell ref="D98:I98"/>
    <mergeCell ref="D99:I99"/>
    <mergeCell ref="C98:C100"/>
    <mergeCell ref="C107:C109"/>
    <mergeCell ref="D69:I69"/>
    <mergeCell ref="D70:I70"/>
    <mergeCell ref="D60:I60"/>
    <mergeCell ref="D61:I61"/>
    <mergeCell ref="A60:A62"/>
    <mergeCell ref="B60:B62"/>
    <mergeCell ref="C60:C62"/>
    <mergeCell ref="A69:A71"/>
    <mergeCell ref="B69:B71"/>
    <mergeCell ref="C69:C71"/>
    <mergeCell ref="B40:B42"/>
    <mergeCell ref="C40:C42"/>
    <mergeCell ref="A50:A52"/>
    <mergeCell ref="B50:B52"/>
    <mergeCell ref="C50:C52"/>
    <mergeCell ref="A48:B48"/>
    <mergeCell ref="A1:C1"/>
    <mergeCell ref="A2:C2"/>
    <mergeCell ref="B4:H4"/>
    <mergeCell ref="A15:B15"/>
    <mergeCell ref="A24:B24"/>
    <mergeCell ref="A7:A9"/>
    <mergeCell ref="B7:B9"/>
    <mergeCell ref="C7:C9"/>
    <mergeCell ref="C16:C17"/>
    <mergeCell ref="D16:I16"/>
    <mergeCell ref="D17:I17"/>
    <mergeCell ref="D7:I7"/>
    <mergeCell ref="D8:I8"/>
    <mergeCell ref="A16:A17"/>
    <mergeCell ref="B16:B17"/>
    <mergeCell ref="D40:I40"/>
    <mergeCell ref="D41:I41"/>
    <mergeCell ref="D25:I25"/>
    <mergeCell ref="A58:B58"/>
    <mergeCell ref="A68:B68"/>
    <mergeCell ref="A77:B77"/>
    <mergeCell ref="A97:B97"/>
    <mergeCell ref="A106:B106"/>
    <mergeCell ref="A79:B79"/>
    <mergeCell ref="A80:A82"/>
    <mergeCell ref="B80:B82"/>
    <mergeCell ref="C80:C82"/>
    <mergeCell ref="A88:B88"/>
    <mergeCell ref="A174:B174"/>
    <mergeCell ref="A183:B183"/>
    <mergeCell ref="A192:B192"/>
    <mergeCell ref="A89:A91"/>
    <mergeCell ref="B89:B91"/>
    <mergeCell ref="A98:A100"/>
    <mergeCell ref="B98:B100"/>
    <mergeCell ref="A107:A109"/>
    <mergeCell ref="B107:B109"/>
    <mergeCell ref="A118:A120"/>
    <mergeCell ref="B118:B120"/>
    <mergeCell ref="A115:B115"/>
    <mergeCell ref="A126:B126"/>
    <mergeCell ref="A136:B136"/>
    <mergeCell ref="A145:B145"/>
    <mergeCell ref="A155:B155"/>
    <mergeCell ref="B148:B149"/>
  </mergeCells>
  <pageMargins left="0.7" right="0.7" top="0.75" bottom="0.75" header="0.3" footer="0.3"/>
  <pageSetup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58"/>
  <sheetViews>
    <sheetView topLeftCell="A91" workbookViewId="0">
      <selection activeCell="K150" sqref="K150"/>
    </sheetView>
  </sheetViews>
  <sheetFormatPr defaultColWidth="12.6640625" defaultRowHeight="15.75" customHeight="1" x14ac:dyDescent="0.25"/>
  <cols>
    <col min="1" max="1" width="12.6640625" style="24"/>
    <col min="2" max="2" width="10.6640625" style="24" customWidth="1"/>
    <col min="3" max="4" width="11.44140625" style="24" customWidth="1"/>
    <col min="5" max="5" width="11.5546875" style="24" customWidth="1"/>
    <col min="6" max="6" width="11.44140625" style="24" customWidth="1"/>
    <col min="7" max="7" width="11.77734375" style="24" customWidth="1"/>
    <col min="8" max="8" width="11.44140625" style="24" customWidth="1"/>
    <col min="9" max="11" width="10.6640625" style="24" customWidth="1"/>
    <col min="12" max="16384" width="12.6640625" style="24"/>
  </cols>
  <sheetData>
    <row r="1" spans="1:24" ht="16.8" x14ac:dyDescent="0.3">
      <c r="A1" s="282" t="s">
        <v>0</v>
      </c>
      <c r="B1" s="282"/>
      <c r="C1" s="282"/>
    </row>
    <row r="2" spans="1:24" s="40" customFormat="1" ht="17.399999999999999" x14ac:dyDescent="0.3">
      <c r="A2" s="58" t="s">
        <v>1</v>
      </c>
    </row>
    <row r="4" spans="1:24" s="40" customFormat="1" ht="17.399999999999999" x14ac:dyDescent="0.3">
      <c r="B4" s="276" t="s">
        <v>225</v>
      </c>
      <c r="C4" s="276"/>
      <c r="D4" s="276"/>
      <c r="E4" s="276"/>
      <c r="F4" s="276"/>
      <c r="G4" s="276"/>
      <c r="H4" s="276"/>
      <c r="I4" s="276"/>
      <c r="J4" s="276"/>
    </row>
    <row r="5" spans="1:24" s="40" customFormat="1" ht="17.399999999999999" x14ac:dyDescent="0.3">
      <c r="A5" s="277" t="s">
        <v>3</v>
      </c>
      <c r="B5" s="277"/>
      <c r="C5" s="42"/>
      <c r="D5" s="42"/>
      <c r="E5" s="42"/>
      <c r="F5" s="42"/>
      <c r="G5" s="42"/>
      <c r="H5" s="42"/>
      <c r="I5" s="42"/>
      <c r="J5" s="42"/>
    </row>
    <row r="6" spans="1:24" s="59" customFormat="1" ht="21.6" customHeight="1" x14ac:dyDescent="0.3"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</row>
    <row r="7" spans="1:24" s="216" customFormat="1" ht="13.8" customHeight="1" x14ac:dyDescent="0.25">
      <c r="A7" s="272" t="s">
        <v>4</v>
      </c>
      <c r="B7" s="272" t="s">
        <v>5</v>
      </c>
      <c r="C7" s="272" t="s">
        <v>6</v>
      </c>
      <c r="D7" s="289" t="s">
        <v>7</v>
      </c>
      <c r="E7" s="290"/>
      <c r="F7" s="290"/>
      <c r="G7" s="290"/>
      <c r="H7" s="290"/>
      <c r="I7" s="290"/>
      <c r="J7" s="290"/>
      <c r="K7" s="291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</row>
    <row r="8" spans="1:24" s="216" customFormat="1" ht="17.399999999999999" x14ac:dyDescent="0.25">
      <c r="A8" s="327"/>
      <c r="B8" s="327"/>
      <c r="C8" s="327"/>
      <c r="D8" s="231">
        <v>44843</v>
      </c>
      <c r="E8" s="217" t="s">
        <v>8</v>
      </c>
      <c r="F8" s="231">
        <v>44780</v>
      </c>
      <c r="G8" s="217" t="s">
        <v>8</v>
      </c>
      <c r="H8" s="231">
        <v>44717</v>
      </c>
      <c r="I8" s="217" t="s">
        <v>8</v>
      </c>
      <c r="J8" s="217" t="s">
        <v>98</v>
      </c>
      <c r="K8" s="217" t="s">
        <v>8</v>
      </c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</row>
    <row r="9" spans="1:24" s="224" customFormat="1" ht="21" customHeight="1" x14ac:dyDescent="0.25">
      <c r="A9" s="225">
        <v>1</v>
      </c>
      <c r="B9" s="225" t="s">
        <v>58</v>
      </c>
      <c r="C9" s="225">
        <v>33</v>
      </c>
      <c r="D9" s="225">
        <v>16</v>
      </c>
      <c r="E9" s="233">
        <f t="shared" ref="E9:E14" si="0">D9/$C9*100</f>
        <v>48.484848484848484</v>
      </c>
      <c r="F9" s="225">
        <v>13</v>
      </c>
      <c r="G9" s="233">
        <f t="shared" ref="G9:G14" si="1">F9/$C9*100</f>
        <v>39.393939393939391</v>
      </c>
      <c r="H9" s="225">
        <v>4</v>
      </c>
      <c r="I9" s="233">
        <f t="shared" ref="I9:I14" si="2">H9/$C9*100</f>
        <v>12.121212121212121</v>
      </c>
      <c r="J9" s="225">
        <v>0</v>
      </c>
      <c r="K9" s="233">
        <f t="shared" ref="K9:K14" si="3">J9/$C9*100</f>
        <v>0</v>
      </c>
    </row>
    <row r="10" spans="1:24" s="224" customFormat="1" ht="21" customHeight="1" x14ac:dyDescent="0.25">
      <c r="A10" s="225">
        <v>2</v>
      </c>
      <c r="B10" s="225" t="s">
        <v>59</v>
      </c>
      <c r="C10" s="225">
        <v>32</v>
      </c>
      <c r="D10" s="225">
        <v>16</v>
      </c>
      <c r="E10" s="233">
        <f t="shared" si="0"/>
        <v>50</v>
      </c>
      <c r="F10" s="225">
        <v>9</v>
      </c>
      <c r="G10" s="233">
        <f t="shared" si="1"/>
        <v>28.125</v>
      </c>
      <c r="H10" s="225">
        <v>5</v>
      </c>
      <c r="I10" s="233">
        <f t="shared" si="2"/>
        <v>15.625</v>
      </c>
      <c r="J10" s="225">
        <v>2</v>
      </c>
      <c r="K10" s="233">
        <f t="shared" si="3"/>
        <v>6.25</v>
      </c>
    </row>
    <row r="11" spans="1:24" s="224" customFormat="1" ht="21" customHeight="1" x14ac:dyDescent="0.25">
      <c r="A11" s="225">
        <v>3</v>
      </c>
      <c r="B11" s="225" t="s">
        <v>60</v>
      </c>
      <c r="C11" s="225">
        <v>32</v>
      </c>
      <c r="D11" s="225">
        <v>11</v>
      </c>
      <c r="E11" s="233">
        <f t="shared" si="0"/>
        <v>34.375</v>
      </c>
      <c r="F11" s="225">
        <v>9</v>
      </c>
      <c r="G11" s="233">
        <f t="shared" si="1"/>
        <v>28.125</v>
      </c>
      <c r="H11" s="225">
        <v>10</v>
      </c>
      <c r="I11" s="233">
        <f t="shared" si="2"/>
        <v>31.25</v>
      </c>
      <c r="J11" s="225">
        <v>2</v>
      </c>
      <c r="K11" s="233">
        <f t="shared" si="3"/>
        <v>6.25</v>
      </c>
    </row>
    <row r="12" spans="1:24" s="224" customFormat="1" ht="21" customHeight="1" x14ac:dyDescent="0.25">
      <c r="A12" s="225">
        <v>4</v>
      </c>
      <c r="B12" s="225" t="s">
        <v>61</v>
      </c>
      <c r="C12" s="225">
        <v>28</v>
      </c>
      <c r="D12" s="225">
        <v>11</v>
      </c>
      <c r="E12" s="233">
        <f t="shared" si="0"/>
        <v>39.285714285714285</v>
      </c>
      <c r="F12" s="225">
        <v>12</v>
      </c>
      <c r="G12" s="233">
        <f t="shared" si="1"/>
        <v>42.857142857142854</v>
      </c>
      <c r="H12" s="225">
        <v>5</v>
      </c>
      <c r="I12" s="233">
        <f t="shared" si="2"/>
        <v>17.857142857142858</v>
      </c>
      <c r="J12" s="225">
        <v>0</v>
      </c>
      <c r="K12" s="233">
        <f t="shared" si="3"/>
        <v>0</v>
      </c>
    </row>
    <row r="13" spans="1:24" s="224" customFormat="1" ht="21" customHeight="1" x14ac:dyDescent="0.25">
      <c r="A13" s="225">
        <v>5</v>
      </c>
      <c r="B13" s="225" t="s">
        <v>62</v>
      </c>
      <c r="C13" s="225">
        <v>33</v>
      </c>
      <c r="D13" s="225">
        <v>13</v>
      </c>
      <c r="E13" s="233">
        <f t="shared" si="0"/>
        <v>39.393939393939391</v>
      </c>
      <c r="F13" s="225">
        <v>12</v>
      </c>
      <c r="G13" s="233">
        <f t="shared" si="1"/>
        <v>36.363636363636367</v>
      </c>
      <c r="H13" s="225">
        <v>5</v>
      </c>
      <c r="I13" s="233">
        <f t="shared" si="2"/>
        <v>15.151515151515152</v>
      </c>
      <c r="J13" s="225">
        <v>3</v>
      </c>
      <c r="K13" s="233">
        <f t="shared" si="3"/>
        <v>9.0909090909090917</v>
      </c>
    </row>
    <row r="14" spans="1:24" s="224" customFormat="1" ht="25.8" customHeight="1" x14ac:dyDescent="0.25">
      <c r="A14" s="289" t="s">
        <v>56</v>
      </c>
      <c r="B14" s="291"/>
      <c r="C14" s="217">
        <f t="shared" ref="C14:D14" si="4">SUM(C9:C13)</f>
        <v>158</v>
      </c>
      <c r="D14" s="217">
        <f t="shared" si="4"/>
        <v>67</v>
      </c>
      <c r="E14" s="234">
        <f t="shared" si="0"/>
        <v>42.405063291139236</v>
      </c>
      <c r="F14" s="217">
        <f>SUM(F9:F13)</f>
        <v>55</v>
      </c>
      <c r="G14" s="234">
        <f t="shared" si="1"/>
        <v>34.810126582278485</v>
      </c>
      <c r="H14" s="217">
        <f>SUM(H9:H13)</f>
        <v>29</v>
      </c>
      <c r="I14" s="234">
        <f t="shared" si="2"/>
        <v>18.354430379746837</v>
      </c>
      <c r="J14" s="217">
        <f>SUM(J9:J13)</f>
        <v>7</v>
      </c>
      <c r="K14" s="234">
        <f t="shared" si="3"/>
        <v>4.4303797468354427</v>
      </c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</row>
    <row r="15" spans="1:24" s="41" customFormat="1" ht="25.8" customHeight="1" x14ac:dyDescent="0.35"/>
    <row r="16" spans="1:24" s="216" customFormat="1" ht="25.8" customHeight="1" x14ac:dyDescent="0.25">
      <c r="A16" s="272" t="s">
        <v>4</v>
      </c>
      <c r="B16" s="272" t="s">
        <v>5</v>
      </c>
      <c r="C16" s="272" t="s">
        <v>6</v>
      </c>
      <c r="D16" s="289" t="s">
        <v>23</v>
      </c>
      <c r="E16" s="290"/>
      <c r="F16" s="290"/>
      <c r="G16" s="290"/>
      <c r="H16" s="290"/>
      <c r="I16" s="290"/>
      <c r="J16" s="290"/>
      <c r="K16" s="291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</row>
    <row r="17" spans="1:24" s="216" customFormat="1" ht="25.8" customHeight="1" x14ac:dyDescent="0.25">
      <c r="A17" s="327"/>
      <c r="B17" s="327"/>
      <c r="C17" s="327"/>
      <c r="D17" s="231">
        <v>44843</v>
      </c>
      <c r="E17" s="217" t="s">
        <v>8</v>
      </c>
      <c r="F17" s="231">
        <v>44780</v>
      </c>
      <c r="G17" s="217" t="s">
        <v>8</v>
      </c>
      <c r="H17" s="231">
        <v>44717</v>
      </c>
      <c r="I17" s="217" t="s">
        <v>8</v>
      </c>
      <c r="J17" s="217" t="s">
        <v>98</v>
      </c>
      <c r="K17" s="217" t="s">
        <v>8</v>
      </c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</row>
    <row r="18" spans="1:24" s="224" customFormat="1" ht="25.8" customHeight="1" x14ac:dyDescent="0.25">
      <c r="A18" s="225">
        <v>1</v>
      </c>
      <c r="B18" s="225" t="s">
        <v>58</v>
      </c>
      <c r="C18" s="225">
        <v>33</v>
      </c>
      <c r="D18" s="225">
        <v>18</v>
      </c>
      <c r="E18" s="233">
        <f t="shared" ref="E18:E23" si="5">D18/$C18*100</f>
        <v>54.54545454545454</v>
      </c>
      <c r="F18" s="225">
        <v>14</v>
      </c>
      <c r="G18" s="233">
        <f t="shared" ref="G18:G22" si="6">F18/$C18*100</f>
        <v>42.424242424242422</v>
      </c>
      <c r="H18" s="225">
        <v>1</v>
      </c>
      <c r="I18" s="233">
        <f t="shared" ref="I18:I22" si="7">H18/$C18*100</f>
        <v>3.0303030303030303</v>
      </c>
      <c r="J18" s="225">
        <v>0</v>
      </c>
      <c r="K18" s="233">
        <f t="shared" ref="K18:K22" si="8">J18/$C18*100</f>
        <v>0</v>
      </c>
    </row>
    <row r="19" spans="1:24" s="224" customFormat="1" ht="25.8" customHeight="1" x14ac:dyDescent="0.25">
      <c r="A19" s="225">
        <v>2</v>
      </c>
      <c r="B19" s="225" t="s">
        <v>59</v>
      </c>
      <c r="C19" s="225">
        <v>32</v>
      </c>
      <c r="D19" s="225">
        <v>14</v>
      </c>
      <c r="E19" s="233">
        <f t="shared" si="5"/>
        <v>43.75</v>
      </c>
      <c r="F19" s="225">
        <v>15</v>
      </c>
      <c r="G19" s="233">
        <f t="shared" si="6"/>
        <v>46.875</v>
      </c>
      <c r="H19" s="225">
        <v>3</v>
      </c>
      <c r="I19" s="233">
        <f t="shared" si="7"/>
        <v>9.375</v>
      </c>
      <c r="J19" s="225">
        <v>0</v>
      </c>
      <c r="K19" s="233">
        <f t="shared" si="8"/>
        <v>0</v>
      </c>
    </row>
    <row r="20" spans="1:24" s="224" customFormat="1" ht="25.8" customHeight="1" x14ac:dyDescent="0.25">
      <c r="A20" s="225">
        <v>3</v>
      </c>
      <c r="B20" s="225" t="s">
        <v>60</v>
      </c>
      <c r="C20" s="225">
        <v>32</v>
      </c>
      <c r="D20" s="225">
        <v>17</v>
      </c>
      <c r="E20" s="233">
        <f t="shared" si="5"/>
        <v>53.125</v>
      </c>
      <c r="F20" s="225">
        <v>11</v>
      </c>
      <c r="G20" s="233">
        <f t="shared" si="6"/>
        <v>34.375</v>
      </c>
      <c r="H20" s="225">
        <v>4</v>
      </c>
      <c r="I20" s="233">
        <f t="shared" si="7"/>
        <v>12.5</v>
      </c>
      <c r="J20" s="225">
        <v>0</v>
      </c>
      <c r="K20" s="233">
        <f t="shared" si="8"/>
        <v>0</v>
      </c>
    </row>
    <row r="21" spans="1:24" s="224" customFormat="1" ht="25.8" customHeight="1" x14ac:dyDescent="0.25">
      <c r="A21" s="225">
        <v>4</v>
      </c>
      <c r="B21" s="225" t="s">
        <v>61</v>
      </c>
      <c r="C21" s="225">
        <v>28</v>
      </c>
      <c r="D21" s="225">
        <v>17</v>
      </c>
      <c r="E21" s="233">
        <f t="shared" si="5"/>
        <v>60.714285714285708</v>
      </c>
      <c r="F21" s="225">
        <v>7</v>
      </c>
      <c r="G21" s="233">
        <f t="shared" si="6"/>
        <v>25</v>
      </c>
      <c r="H21" s="225">
        <v>4</v>
      </c>
      <c r="I21" s="233">
        <f t="shared" si="7"/>
        <v>14.285714285714285</v>
      </c>
      <c r="J21" s="225">
        <v>0</v>
      </c>
      <c r="K21" s="233">
        <f t="shared" si="8"/>
        <v>0</v>
      </c>
    </row>
    <row r="22" spans="1:24" s="224" customFormat="1" ht="25.8" customHeight="1" x14ac:dyDescent="0.25">
      <c r="A22" s="225">
        <v>5</v>
      </c>
      <c r="B22" s="225" t="s">
        <v>62</v>
      </c>
      <c r="C22" s="225">
        <v>33</v>
      </c>
      <c r="D22" s="225">
        <v>14</v>
      </c>
      <c r="E22" s="233">
        <f t="shared" si="5"/>
        <v>42.424242424242422</v>
      </c>
      <c r="F22" s="225">
        <v>9</v>
      </c>
      <c r="G22" s="233">
        <f t="shared" si="6"/>
        <v>27.27272727272727</v>
      </c>
      <c r="H22" s="225">
        <v>10</v>
      </c>
      <c r="I22" s="233">
        <f t="shared" si="7"/>
        <v>30.303030303030305</v>
      </c>
      <c r="J22" s="225">
        <v>0</v>
      </c>
      <c r="K22" s="233">
        <f t="shared" si="8"/>
        <v>0</v>
      </c>
    </row>
    <row r="23" spans="1:24" s="224" customFormat="1" ht="25.8" customHeight="1" x14ac:dyDescent="0.25">
      <c r="A23" s="289" t="s">
        <v>56</v>
      </c>
      <c r="B23" s="291"/>
      <c r="C23" s="217">
        <v>158</v>
      </c>
      <c r="D23" s="217">
        <f>SUM(D19:D22)</f>
        <v>62</v>
      </c>
      <c r="E23" s="234">
        <f t="shared" si="5"/>
        <v>39.24050632911392</v>
      </c>
      <c r="F23" s="217">
        <f>SUM(F19:F22)</f>
        <v>42</v>
      </c>
      <c r="G23" s="234">
        <f>F23/$C23*100</f>
        <v>26.582278481012654</v>
      </c>
      <c r="H23" s="217">
        <f>SUM(H19:H22)</f>
        <v>21</v>
      </c>
      <c r="I23" s="234">
        <f>H23/$C23*100</f>
        <v>13.291139240506327</v>
      </c>
      <c r="J23" s="217">
        <f>SUM(J19:J22)</f>
        <v>0</v>
      </c>
      <c r="K23" s="234">
        <f>J23/$C23*100</f>
        <v>0</v>
      </c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</row>
    <row r="24" spans="1:24" s="41" customFormat="1" ht="15.75" customHeight="1" x14ac:dyDescent="0.35"/>
    <row r="25" spans="1:24" s="41" customFormat="1" ht="15.75" customHeight="1" x14ac:dyDescent="0.35"/>
    <row r="26" spans="1:24" s="59" customFormat="1" ht="17.399999999999999" x14ac:dyDescent="0.3">
      <c r="A26" s="276" t="s">
        <v>25</v>
      </c>
      <c r="B26" s="276"/>
      <c r="C26" s="276"/>
      <c r="D26" s="276"/>
      <c r="E26" s="276"/>
      <c r="F26" s="276"/>
      <c r="G26" s="276"/>
      <c r="H26" s="276"/>
      <c r="I26" s="276"/>
    </row>
    <row r="27" spans="1:24" s="41" customFormat="1" ht="15.75" customHeight="1" x14ac:dyDescent="0.35"/>
    <row r="28" spans="1:24" s="216" customFormat="1" ht="24.6" customHeight="1" x14ac:dyDescent="0.25">
      <c r="A28" s="272" t="s">
        <v>4</v>
      </c>
      <c r="B28" s="272" t="s">
        <v>5</v>
      </c>
      <c r="C28" s="272" t="s">
        <v>6</v>
      </c>
      <c r="D28" s="289" t="s">
        <v>26</v>
      </c>
      <c r="E28" s="328"/>
      <c r="F28" s="328"/>
      <c r="G28" s="328"/>
      <c r="H28" s="328"/>
      <c r="I28" s="329"/>
    </row>
    <row r="29" spans="1:24" s="216" customFormat="1" ht="24.6" customHeight="1" x14ac:dyDescent="0.25">
      <c r="A29" s="332"/>
      <c r="B29" s="332"/>
      <c r="C29" s="332"/>
      <c r="D29" s="289" t="s">
        <v>27</v>
      </c>
      <c r="E29" s="328"/>
      <c r="F29" s="328"/>
      <c r="G29" s="328"/>
      <c r="H29" s="328"/>
      <c r="I29" s="329"/>
    </row>
    <row r="30" spans="1:24" s="224" customFormat="1" ht="24.6" customHeight="1" x14ac:dyDescent="0.25">
      <c r="A30" s="288"/>
      <c r="B30" s="288"/>
      <c r="C30" s="288"/>
      <c r="D30" s="225" t="s">
        <v>28</v>
      </c>
      <c r="E30" s="225" t="s">
        <v>8</v>
      </c>
      <c r="F30" s="225" t="s">
        <v>29</v>
      </c>
      <c r="G30" s="225" t="s">
        <v>8</v>
      </c>
      <c r="H30" s="225" t="s">
        <v>30</v>
      </c>
      <c r="I30" s="225" t="s">
        <v>8</v>
      </c>
    </row>
    <row r="31" spans="1:24" s="224" customFormat="1" ht="24.6" customHeight="1" x14ac:dyDescent="0.25">
      <c r="A31" s="225">
        <v>1</v>
      </c>
      <c r="B31" s="225" t="s">
        <v>58</v>
      </c>
      <c r="C31" s="225">
        <v>33</v>
      </c>
      <c r="D31" s="240">
        <v>17</v>
      </c>
      <c r="E31" s="233">
        <f t="shared" ref="E31:E36" si="9">D31/$C31*100</f>
        <v>51.515151515151516</v>
      </c>
      <c r="F31" s="240">
        <v>16</v>
      </c>
      <c r="G31" s="233">
        <f t="shared" ref="G31:G36" si="10">F31/$C31*100</f>
        <v>48.484848484848484</v>
      </c>
      <c r="H31" s="225">
        <v>0</v>
      </c>
      <c r="I31" s="233">
        <f t="shared" ref="I31:I36" si="11">H31/$C31*100</f>
        <v>0</v>
      </c>
    </row>
    <row r="32" spans="1:24" s="224" customFormat="1" ht="24.6" customHeight="1" x14ac:dyDescent="0.25">
      <c r="A32" s="225">
        <v>2</v>
      </c>
      <c r="B32" s="225" t="s">
        <v>59</v>
      </c>
      <c r="C32" s="225">
        <v>32</v>
      </c>
      <c r="D32" s="241">
        <v>16</v>
      </c>
      <c r="E32" s="233">
        <f t="shared" si="9"/>
        <v>50</v>
      </c>
      <c r="F32" s="241">
        <v>16</v>
      </c>
      <c r="G32" s="233">
        <f t="shared" si="10"/>
        <v>50</v>
      </c>
      <c r="H32" s="225">
        <v>0</v>
      </c>
      <c r="I32" s="233">
        <f t="shared" si="11"/>
        <v>0</v>
      </c>
    </row>
    <row r="33" spans="1:9" s="224" customFormat="1" ht="24.6" customHeight="1" x14ac:dyDescent="0.25">
      <c r="A33" s="225">
        <v>3</v>
      </c>
      <c r="B33" s="225" t="s">
        <v>60</v>
      </c>
      <c r="C33" s="225">
        <v>32</v>
      </c>
      <c r="D33" s="241">
        <v>14</v>
      </c>
      <c r="E33" s="233">
        <f t="shared" si="9"/>
        <v>43.75</v>
      </c>
      <c r="F33" s="241">
        <v>18</v>
      </c>
      <c r="G33" s="233">
        <f t="shared" si="10"/>
        <v>56.25</v>
      </c>
      <c r="H33" s="225">
        <v>0</v>
      </c>
      <c r="I33" s="233">
        <f t="shared" si="11"/>
        <v>0</v>
      </c>
    </row>
    <row r="34" spans="1:9" s="224" customFormat="1" ht="24.6" customHeight="1" x14ac:dyDescent="0.25">
      <c r="A34" s="225">
        <v>4</v>
      </c>
      <c r="B34" s="225" t="s">
        <v>61</v>
      </c>
      <c r="C34" s="225">
        <v>28</v>
      </c>
      <c r="D34" s="241">
        <v>20</v>
      </c>
      <c r="E34" s="233">
        <f t="shared" si="9"/>
        <v>71.428571428571431</v>
      </c>
      <c r="F34" s="241">
        <v>8</v>
      </c>
      <c r="G34" s="233">
        <f t="shared" si="10"/>
        <v>28.571428571428569</v>
      </c>
      <c r="H34" s="225">
        <v>0</v>
      </c>
      <c r="I34" s="233">
        <f t="shared" si="11"/>
        <v>0</v>
      </c>
    </row>
    <row r="35" spans="1:9" s="224" customFormat="1" ht="24.6" customHeight="1" x14ac:dyDescent="0.25">
      <c r="A35" s="225">
        <v>5</v>
      </c>
      <c r="B35" s="225" t="s">
        <v>62</v>
      </c>
      <c r="C35" s="225">
        <v>33</v>
      </c>
      <c r="D35" s="241">
        <v>14</v>
      </c>
      <c r="E35" s="233">
        <f t="shared" si="9"/>
        <v>42.424242424242422</v>
      </c>
      <c r="F35" s="241">
        <v>19</v>
      </c>
      <c r="G35" s="233">
        <f t="shared" si="10"/>
        <v>57.575757575757578</v>
      </c>
      <c r="H35" s="225">
        <v>0</v>
      </c>
      <c r="I35" s="233">
        <f t="shared" si="11"/>
        <v>0</v>
      </c>
    </row>
    <row r="36" spans="1:9" s="224" customFormat="1" ht="24.6" customHeight="1" x14ac:dyDescent="0.25">
      <c r="A36" s="289" t="s">
        <v>56</v>
      </c>
      <c r="B36" s="291"/>
      <c r="C36" s="217">
        <v>158</v>
      </c>
      <c r="D36" s="217">
        <f>SUM(D31:D35)</f>
        <v>81</v>
      </c>
      <c r="E36" s="234">
        <f t="shared" si="9"/>
        <v>51.265822784810119</v>
      </c>
      <c r="F36" s="217">
        <f>SUM(F31:F35)</f>
        <v>77</v>
      </c>
      <c r="G36" s="234">
        <f t="shared" si="10"/>
        <v>48.734177215189874</v>
      </c>
      <c r="H36" s="217">
        <f>SUM(H31:H35)</f>
        <v>0</v>
      </c>
      <c r="I36" s="234">
        <f t="shared" si="11"/>
        <v>0</v>
      </c>
    </row>
    <row r="37" spans="1:9" s="224" customFormat="1" ht="24.6" customHeight="1" x14ac:dyDescent="0.25">
      <c r="C37" s="217"/>
      <c r="D37" s="242"/>
      <c r="F37" s="242"/>
    </row>
    <row r="38" spans="1:9" s="224" customFormat="1" ht="24.6" customHeight="1" x14ac:dyDescent="0.25">
      <c r="A38" s="272" t="s">
        <v>4</v>
      </c>
      <c r="B38" s="272" t="s">
        <v>5</v>
      </c>
      <c r="C38" s="272" t="s">
        <v>6</v>
      </c>
      <c r="D38" s="289" t="s">
        <v>26</v>
      </c>
      <c r="E38" s="328"/>
      <c r="F38" s="328"/>
      <c r="G38" s="328"/>
      <c r="H38" s="328"/>
      <c r="I38" s="329"/>
    </row>
    <row r="39" spans="1:9" s="224" customFormat="1" ht="24.6" customHeight="1" x14ac:dyDescent="0.25">
      <c r="A39" s="327"/>
      <c r="B39" s="327"/>
      <c r="C39" s="327"/>
      <c r="D39" s="289" t="s">
        <v>33</v>
      </c>
      <c r="E39" s="328"/>
      <c r="F39" s="328"/>
      <c r="G39" s="328"/>
      <c r="H39" s="328"/>
      <c r="I39" s="329"/>
    </row>
    <row r="40" spans="1:9" s="224" customFormat="1" ht="24.6" customHeight="1" x14ac:dyDescent="0.25">
      <c r="A40" s="225"/>
      <c r="B40" s="225"/>
      <c r="D40" s="225" t="s">
        <v>28</v>
      </c>
      <c r="E40" s="225" t="s">
        <v>8</v>
      </c>
      <c r="F40" s="225" t="s">
        <v>29</v>
      </c>
      <c r="G40" s="225" t="s">
        <v>8</v>
      </c>
      <c r="H40" s="225" t="s">
        <v>30</v>
      </c>
      <c r="I40" s="225" t="s">
        <v>8</v>
      </c>
    </row>
    <row r="41" spans="1:9" s="224" customFormat="1" ht="24.6" customHeight="1" x14ac:dyDescent="0.25">
      <c r="A41" s="225">
        <v>1</v>
      </c>
      <c r="B41" s="225" t="s">
        <v>58</v>
      </c>
      <c r="C41" s="225">
        <v>33</v>
      </c>
      <c r="D41" s="240">
        <v>17</v>
      </c>
      <c r="E41" s="233">
        <f t="shared" ref="E41:E46" si="12">D41/$C41*100</f>
        <v>51.515151515151516</v>
      </c>
      <c r="F41" s="240">
        <v>16</v>
      </c>
      <c r="G41" s="233">
        <f t="shared" ref="G41:G46" si="13">F41/$C41*100</f>
        <v>48.484848484848484</v>
      </c>
      <c r="H41" s="225">
        <v>0</v>
      </c>
      <c r="I41" s="233">
        <f t="shared" ref="I41:I46" si="14">H41/$C41*100</f>
        <v>0</v>
      </c>
    </row>
    <row r="42" spans="1:9" s="224" customFormat="1" ht="24.6" customHeight="1" x14ac:dyDescent="0.25">
      <c r="A42" s="225">
        <v>2</v>
      </c>
      <c r="B42" s="225" t="s">
        <v>59</v>
      </c>
      <c r="C42" s="225">
        <v>32</v>
      </c>
      <c r="D42" s="241">
        <v>15</v>
      </c>
      <c r="E42" s="233">
        <f t="shared" si="12"/>
        <v>46.875</v>
      </c>
      <c r="F42" s="241">
        <v>17</v>
      </c>
      <c r="G42" s="233">
        <f t="shared" si="13"/>
        <v>53.125</v>
      </c>
      <c r="H42" s="225">
        <v>0</v>
      </c>
      <c r="I42" s="233">
        <f t="shared" si="14"/>
        <v>0</v>
      </c>
    </row>
    <row r="43" spans="1:9" s="224" customFormat="1" ht="24.6" customHeight="1" x14ac:dyDescent="0.25">
      <c r="A43" s="225">
        <v>3</v>
      </c>
      <c r="B43" s="225" t="s">
        <v>60</v>
      </c>
      <c r="C43" s="225">
        <v>32</v>
      </c>
      <c r="D43" s="241">
        <v>16</v>
      </c>
      <c r="E43" s="233">
        <f t="shared" si="12"/>
        <v>50</v>
      </c>
      <c r="F43" s="241">
        <v>16</v>
      </c>
      <c r="G43" s="233">
        <f t="shared" si="13"/>
        <v>50</v>
      </c>
      <c r="H43" s="225">
        <v>0</v>
      </c>
      <c r="I43" s="233">
        <f t="shared" si="14"/>
        <v>0</v>
      </c>
    </row>
    <row r="44" spans="1:9" s="224" customFormat="1" ht="24.6" customHeight="1" x14ac:dyDescent="0.25">
      <c r="A44" s="225">
        <v>4</v>
      </c>
      <c r="B44" s="225" t="s">
        <v>61</v>
      </c>
      <c r="C44" s="225">
        <v>28</v>
      </c>
      <c r="D44" s="241">
        <v>21</v>
      </c>
      <c r="E44" s="233">
        <f t="shared" si="12"/>
        <v>75</v>
      </c>
      <c r="F44" s="241">
        <v>7</v>
      </c>
      <c r="G44" s="233">
        <f t="shared" si="13"/>
        <v>25</v>
      </c>
      <c r="H44" s="225">
        <v>0</v>
      </c>
      <c r="I44" s="233">
        <f t="shared" si="14"/>
        <v>0</v>
      </c>
    </row>
    <row r="45" spans="1:9" s="224" customFormat="1" ht="24.6" customHeight="1" x14ac:dyDescent="0.25">
      <c r="A45" s="225">
        <v>5</v>
      </c>
      <c r="B45" s="225" t="s">
        <v>62</v>
      </c>
      <c r="C45" s="243">
        <v>33</v>
      </c>
      <c r="D45" s="244">
        <v>12</v>
      </c>
      <c r="E45" s="245">
        <f t="shared" si="12"/>
        <v>36.363636363636367</v>
      </c>
      <c r="F45" s="244">
        <v>21</v>
      </c>
      <c r="G45" s="233">
        <f t="shared" si="13"/>
        <v>63.636363636363633</v>
      </c>
      <c r="H45" s="225">
        <v>0</v>
      </c>
      <c r="I45" s="233">
        <f t="shared" si="14"/>
        <v>0</v>
      </c>
    </row>
    <row r="46" spans="1:9" s="224" customFormat="1" ht="24.6" customHeight="1" x14ac:dyDescent="0.25">
      <c r="A46" s="289" t="s">
        <v>56</v>
      </c>
      <c r="B46" s="290"/>
      <c r="C46" s="237">
        <v>158</v>
      </c>
      <c r="D46" s="237">
        <f>SUM(D41:D45)</f>
        <v>81</v>
      </c>
      <c r="E46" s="246">
        <f t="shared" si="12"/>
        <v>51.265822784810119</v>
      </c>
      <c r="F46" s="237">
        <f>SUM(F41:F45)</f>
        <v>77</v>
      </c>
      <c r="G46" s="247">
        <f t="shared" si="13"/>
        <v>48.734177215189874</v>
      </c>
      <c r="H46" s="217">
        <f>SUM(H41:H45)</f>
        <v>0</v>
      </c>
      <c r="I46" s="234">
        <f t="shared" si="14"/>
        <v>0</v>
      </c>
    </row>
    <row r="47" spans="1:9" s="41" customFormat="1" ht="18" x14ac:dyDescent="0.35">
      <c r="C47" s="239"/>
      <c r="D47" s="236"/>
      <c r="E47" s="238"/>
      <c r="F47" s="236"/>
    </row>
    <row r="48" spans="1:9" s="41" customFormat="1" ht="18" x14ac:dyDescent="0.35">
      <c r="C48" s="239"/>
      <c r="D48" s="236"/>
      <c r="E48" s="238"/>
      <c r="F48" s="236"/>
    </row>
    <row r="49" spans="1:9" s="216" customFormat="1" ht="18" customHeight="1" x14ac:dyDescent="0.25">
      <c r="A49" s="286" t="s">
        <v>4</v>
      </c>
      <c r="B49" s="286" t="s">
        <v>5</v>
      </c>
      <c r="C49" s="286" t="s">
        <v>6</v>
      </c>
      <c r="D49" s="286" t="s">
        <v>26</v>
      </c>
      <c r="E49" s="287"/>
      <c r="F49" s="287"/>
      <c r="G49" s="287"/>
      <c r="H49" s="287"/>
      <c r="I49" s="287"/>
    </row>
    <row r="50" spans="1:9" s="216" customFormat="1" ht="18" customHeight="1" x14ac:dyDescent="0.25">
      <c r="A50" s="286"/>
      <c r="B50" s="286"/>
      <c r="C50" s="286"/>
      <c r="D50" s="286" t="s">
        <v>34</v>
      </c>
      <c r="E50" s="287"/>
      <c r="F50" s="287"/>
      <c r="G50" s="287"/>
      <c r="H50" s="287"/>
      <c r="I50" s="287"/>
    </row>
    <row r="51" spans="1:9" s="216" customFormat="1" ht="18" customHeight="1" x14ac:dyDescent="0.25">
      <c r="A51" s="286"/>
      <c r="B51" s="286"/>
      <c r="C51" s="286"/>
      <c r="D51" s="237" t="s">
        <v>28</v>
      </c>
      <c r="E51" s="237" t="s">
        <v>8</v>
      </c>
      <c r="F51" s="237" t="s">
        <v>29</v>
      </c>
      <c r="G51" s="237" t="s">
        <v>8</v>
      </c>
      <c r="H51" s="237" t="s">
        <v>30</v>
      </c>
      <c r="I51" s="237" t="s">
        <v>8</v>
      </c>
    </row>
    <row r="52" spans="1:9" s="224" customFormat="1" ht="18" customHeight="1" x14ac:dyDescent="0.25">
      <c r="A52" s="249">
        <v>1</v>
      </c>
      <c r="B52" s="249" t="s">
        <v>58</v>
      </c>
      <c r="C52" s="249">
        <v>33</v>
      </c>
      <c r="D52" s="241">
        <v>16</v>
      </c>
      <c r="E52" s="250">
        <f t="shared" ref="E52:E57" si="15">D52/$C52*100</f>
        <v>48.484848484848484</v>
      </c>
      <c r="F52" s="241">
        <v>17</v>
      </c>
      <c r="G52" s="250">
        <f t="shared" ref="G52:G57" si="16">F52/$C52*100</f>
        <v>51.515151515151516</v>
      </c>
      <c r="H52" s="241">
        <v>0</v>
      </c>
      <c r="I52" s="250">
        <f t="shared" ref="I52:I57" si="17">H52/$C52*100</f>
        <v>0</v>
      </c>
    </row>
    <row r="53" spans="1:9" s="224" customFormat="1" ht="18" customHeight="1" x14ac:dyDescent="0.25">
      <c r="A53" s="225">
        <v>2</v>
      </c>
      <c r="B53" s="225" t="s">
        <v>59</v>
      </c>
      <c r="C53" s="225">
        <v>32</v>
      </c>
      <c r="D53" s="241">
        <v>15</v>
      </c>
      <c r="E53" s="233">
        <f t="shared" si="15"/>
        <v>46.875</v>
      </c>
      <c r="F53" s="241">
        <v>15</v>
      </c>
      <c r="G53" s="233">
        <f t="shared" si="16"/>
        <v>46.875</v>
      </c>
      <c r="H53" s="241">
        <v>2</v>
      </c>
      <c r="I53" s="233">
        <f t="shared" si="17"/>
        <v>6.25</v>
      </c>
    </row>
    <row r="54" spans="1:9" s="224" customFormat="1" ht="18" customHeight="1" x14ac:dyDescent="0.25">
      <c r="A54" s="225">
        <v>3</v>
      </c>
      <c r="B54" s="225" t="s">
        <v>60</v>
      </c>
      <c r="C54" s="225">
        <v>32</v>
      </c>
      <c r="D54" s="241">
        <v>13</v>
      </c>
      <c r="E54" s="233">
        <f t="shared" si="15"/>
        <v>40.625</v>
      </c>
      <c r="F54" s="241">
        <v>17</v>
      </c>
      <c r="G54" s="233">
        <f t="shared" si="16"/>
        <v>53.125</v>
      </c>
      <c r="H54" s="241">
        <v>2</v>
      </c>
      <c r="I54" s="233">
        <f t="shared" si="17"/>
        <v>6.25</v>
      </c>
    </row>
    <row r="55" spans="1:9" s="224" customFormat="1" ht="18" customHeight="1" x14ac:dyDescent="0.25">
      <c r="A55" s="225">
        <v>4</v>
      </c>
      <c r="B55" s="225" t="s">
        <v>61</v>
      </c>
      <c r="C55" s="225">
        <v>28</v>
      </c>
      <c r="D55" s="241">
        <v>17</v>
      </c>
      <c r="E55" s="233">
        <f t="shared" si="15"/>
        <v>60.714285714285708</v>
      </c>
      <c r="F55" s="241">
        <v>11</v>
      </c>
      <c r="G55" s="233">
        <f t="shared" si="16"/>
        <v>39.285714285714285</v>
      </c>
      <c r="H55" s="241">
        <v>0</v>
      </c>
      <c r="I55" s="233">
        <f t="shared" si="17"/>
        <v>0</v>
      </c>
    </row>
    <row r="56" spans="1:9" s="224" customFormat="1" ht="18" customHeight="1" x14ac:dyDescent="0.25">
      <c r="A56" s="225">
        <v>5</v>
      </c>
      <c r="B56" s="225" t="s">
        <v>62</v>
      </c>
      <c r="C56" s="225">
        <v>33</v>
      </c>
      <c r="D56" s="244">
        <v>9</v>
      </c>
      <c r="E56" s="245">
        <f t="shared" si="15"/>
        <v>27.27272727272727</v>
      </c>
      <c r="F56" s="244">
        <v>20</v>
      </c>
      <c r="G56" s="245">
        <f t="shared" si="16"/>
        <v>60.606060606060609</v>
      </c>
      <c r="H56" s="244">
        <v>4</v>
      </c>
      <c r="I56" s="233">
        <f t="shared" si="17"/>
        <v>12.121212121212121</v>
      </c>
    </row>
    <row r="57" spans="1:9" s="224" customFormat="1" ht="18" customHeight="1" x14ac:dyDescent="0.25">
      <c r="A57" s="289" t="s">
        <v>56</v>
      </c>
      <c r="B57" s="291"/>
      <c r="C57" s="251">
        <v>158</v>
      </c>
      <c r="D57" s="237">
        <f>SUM(D52:D56)</f>
        <v>70</v>
      </c>
      <c r="E57" s="246">
        <f t="shared" si="15"/>
        <v>44.303797468354425</v>
      </c>
      <c r="F57" s="237">
        <f>SUM(F52:F56)</f>
        <v>80</v>
      </c>
      <c r="G57" s="246">
        <f t="shared" si="16"/>
        <v>50.632911392405063</v>
      </c>
      <c r="H57" s="237">
        <f>SUM(H52:H56)</f>
        <v>8</v>
      </c>
      <c r="I57" s="247">
        <f t="shared" si="17"/>
        <v>5.0632911392405067</v>
      </c>
    </row>
    <row r="58" spans="1:9" s="224" customFormat="1" ht="18" customHeight="1" x14ac:dyDescent="0.25">
      <c r="D58" s="253"/>
      <c r="E58" s="254"/>
      <c r="F58" s="253"/>
      <c r="G58" s="254"/>
      <c r="H58" s="253"/>
    </row>
    <row r="59" spans="1:9" s="216" customFormat="1" ht="18" customHeight="1" x14ac:dyDescent="0.25">
      <c r="A59" s="272" t="s">
        <v>4</v>
      </c>
      <c r="B59" s="272" t="s">
        <v>5</v>
      </c>
      <c r="C59" s="330" t="s">
        <v>6</v>
      </c>
      <c r="D59" s="286" t="s">
        <v>37</v>
      </c>
      <c r="E59" s="287"/>
      <c r="F59" s="287"/>
      <c r="G59" s="287"/>
      <c r="H59" s="287"/>
      <c r="I59" s="287"/>
    </row>
    <row r="60" spans="1:9" s="216" customFormat="1" ht="18" customHeight="1" x14ac:dyDescent="0.25">
      <c r="A60" s="327"/>
      <c r="B60" s="327"/>
      <c r="C60" s="327"/>
      <c r="D60" s="333" t="s">
        <v>38</v>
      </c>
      <c r="E60" s="334"/>
      <c r="F60" s="334"/>
      <c r="G60" s="334"/>
      <c r="H60" s="334"/>
      <c r="I60" s="335"/>
    </row>
    <row r="61" spans="1:9" s="224" customFormat="1" ht="18" customHeight="1" x14ac:dyDescent="0.25">
      <c r="A61" s="225"/>
      <c r="B61" s="225"/>
      <c r="C61" s="225"/>
      <c r="D61" s="225" t="s">
        <v>28</v>
      </c>
      <c r="E61" s="225" t="s">
        <v>8</v>
      </c>
      <c r="F61" s="225" t="s">
        <v>29</v>
      </c>
      <c r="G61" s="225" t="s">
        <v>8</v>
      </c>
      <c r="H61" s="225" t="s">
        <v>30</v>
      </c>
      <c r="I61" s="225" t="s">
        <v>8</v>
      </c>
    </row>
    <row r="62" spans="1:9" s="224" customFormat="1" ht="18" customHeight="1" x14ac:dyDescent="0.25">
      <c r="A62" s="225">
        <v>1</v>
      </c>
      <c r="B62" s="225" t="s">
        <v>58</v>
      </c>
      <c r="C62" s="225">
        <v>33</v>
      </c>
      <c r="D62" s="240">
        <v>17</v>
      </c>
      <c r="E62" s="233">
        <f t="shared" ref="E62:E67" si="18">D62/$C62*100</f>
        <v>51.515151515151516</v>
      </c>
      <c r="F62" s="240">
        <v>16</v>
      </c>
      <c r="G62" s="233">
        <f t="shared" ref="G62:G67" si="19">F62/$C62*100</f>
        <v>48.484848484848484</v>
      </c>
      <c r="H62" s="225">
        <v>0</v>
      </c>
      <c r="I62" s="233">
        <f t="shared" ref="I62:I67" si="20">H62/$C62*100</f>
        <v>0</v>
      </c>
    </row>
    <row r="63" spans="1:9" s="224" customFormat="1" ht="18" customHeight="1" x14ac:dyDescent="0.25">
      <c r="A63" s="225">
        <v>2</v>
      </c>
      <c r="B63" s="225" t="s">
        <v>59</v>
      </c>
      <c r="C63" s="225">
        <v>32</v>
      </c>
      <c r="D63" s="241">
        <v>16</v>
      </c>
      <c r="E63" s="233">
        <f t="shared" si="18"/>
        <v>50</v>
      </c>
      <c r="F63" s="241">
        <v>16</v>
      </c>
      <c r="G63" s="233">
        <f t="shared" si="19"/>
        <v>50</v>
      </c>
      <c r="H63" s="225">
        <v>0</v>
      </c>
      <c r="I63" s="233">
        <f t="shared" si="20"/>
        <v>0</v>
      </c>
    </row>
    <row r="64" spans="1:9" s="224" customFormat="1" ht="18" customHeight="1" x14ac:dyDescent="0.25">
      <c r="A64" s="225">
        <v>3</v>
      </c>
      <c r="B64" s="225" t="s">
        <v>60</v>
      </c>
      <c r="C64" s="225">
        <v>32</v>
      </c>
      <c r="D64" s="241">
        <v>17</v>
      </c>
      <c r="E64" s="233">
        <f t="shared" si="18"/>
        <v>53.125</v>
      </c>
      <c r="F64" s="241">
        <v>15</v>
      </c>
      <c r="G64" s="233">
        <f t="shared" si="19"/>
        <v>46.875</v>
      </c>
      <c r="H64" s="225">
        <v>0</v>
      </c>
      <c r="I64" s="233">
        <f t="shared" si="20"/>
        <v>0</v>
      </c>
    </row>
    <row r="65" spans="1:9" s="224" customFormat="1" ht="18" customHeight="1" x14ac:dyDescent="0.25">
      <c r="A65" s="225">
        <v>4</v>
      </c>
      <c r="B65" s="225" t="s">
        <v>61</v>
      </c>
      <c r="C65" s="225">
        <v>28</v>
      </c>
      <c r="D65" s="241">
        <v>16</v>
      </c>
      <c r="E65" s="233">
        <f t="shared" si="18"/>
        <v>57.142857142857139</v>
      </c>
      <c r="F65" s="241">
        <v>12</v>
      </c>
      <c r="G65" s="233">
        <f t="shared" si="19"/>
        <v>42.857142857142854</v>
      </c>
      <c r="H65" s="225">
        <v>0</v>
      </c>
      <c r="I65" s="233">
        <f t="shared" si="20"/>
        <v>0</v>
      </c>
    </row>
    <row r="66" spans="1:9" s="224" customFormat="1" ht="18" customHeight="1" x14ac:dyDescent="0.25">
      <c r="A66" s="225">
        <v>5</v>
      </c>
      <c r="B66" s="225" t="s">
        <v>62</v>
      </c>
      <c r="C66" s="225">
        <v>33</v>
      </c>
      <c r="D66" s="244">
        <v>16</v>
      </c>
      <c r="E66" s="245">
        <f t="shared" si="18"/>
        <v>48.484848484848484</v>
      </c>
      <c r="F66" s="244">
        <v>17</v>
      </c>
      <c r="G66" s="233">
        <f t="shared" si="19"/>
        <v>51.515151515151516</v>
      </c>
      <c r="H66" s="225">
        <v>0</v>
      </c>
      <c r="I66" s="233">
        <f t="shared" si="20"/>
        <v>0</v>
      </c>
    </row>
    <row r="67" spans="1:9" s="224" customFormat="1" ht="18" customHeight="1" x14ac:dyDescent="0.25">
      <c r="A67" s="289" t="s">
        <v>56</v>
      </c>
      <c r="B67" s="291"/>
      <c r="C67" s="251">
        <v>158</v>
      </c>
      <c r="D67" s="237">
        <f>SUM(D62:D66)</f>
        <v>82</v>
      </c>
      <c r="E67" s="246">
        <f t="shared" si="18"/>
        <v>51.898734177215189</v>
      </c>
      <c r="F67" s="237">
        <f>SUM(F62:F66)</f>
        <v>76</v>
      </c>
      <c r="G67" s="247">
        <f t="shared" si="19"/>
        <v>48.101265822784811</v>
      </c>
      <c r="H67" s="217">
        <f>SUM(H62:H66)</f>
        <v>0</v>
      </c>
      <c r="I67" s="234">
        <f t="shared" si="20"/>
        <v>0</v>
      </c>
    </row>
    <row r="68" spans="1:9" s="224" customFormat="1" ht="18" customHeight="1" x14ac:dyDescent="0.25">
      <c r="D68" s="253"/>
      <c r="E68" s="254"/>
      <c r="F68" s="253"/>
    </row>
    <row r="69" spans="1:9" s="216" customFormat="1" ht="18" customHeight="1" x14ac:dyDescent="0.25">
      <c r="A69" s="272" t="s">
        <v>4</v>
      </c>
      <c r="B69" s="272" t="s">
        <v>5</v>
      </c>
      <c r="C69" s="330" t="s">
        <v>6</v>
      </c>
      <c r="D69" s="286" t="s">
        <v>37</v>
      </c>
      <c r="E69" s="287"/>
      <c r="F69" s="287"/>
      <c r="G69" s="287"/>
      <c r="H69" s="287"/>
      <c r="I69" s="287"/>
    </row>
    <row r="70" spans="1:9" s="216" customFormat="1" ht="18" customHeight="1" x14ac:dyDescent="0.25">
      <c r="A70" s="327"/>
      <c r="B70" s="327"/>
      <c r="C70" s="327"/>
      <c r="D70" s="333" t="s">
        <v>40</v>
      </c>
      <c r="E70" s="334"/>
      <c r="F70" s="334"/>
      <c r="G70" s="334"/>
      <c r="H70" s="334"/>
      <c r="I70" s="335"/>
    </row>
    <row r="71" spans="1:9" s="224" customFormat="1" ht="18" customHeight="1" x14ac:dyDescent="0.25">
      <c r="A71" s="225"/>
      <c r="B71" s="225"/>
      <c r="C71" s="225"/>
      <c r="D71" s="225" t="s">
        <v>28</v>
      </c>
      <c r="E71" s="225" t="s">
        <v>8</v>
      </c>
      <c r="F71" s="225" t="s">
        <v>29</v>
      </c>
      <c r="G71" s="225" t="s">
        <v>8</v>
      </c>
      <c r="H71" s="225" t="s">
        <v>30</v>
      </c>
      <c r="I71" s="225" t="s">
        <v>8</v>
      </c>
    </row>
    <row r="72" spans="1:9" s="224" customFormat="1" ht="18" customHeight="1" x14ac:dyDescent="0.25">
      <c r="A72" s="225">
        <v>1</v>
      </c>
      <c r="B72" s="225" t="s">
        <v>58</v>
      </c>
      <c r="C72" s="225">
        <v>33</v>
      </c>
      <c r="D72" s="240">
        <v>17</v>
      </c>
      <c r="E72" s="233">
        <f t="shared" ref="E72:E77" si="21">D72/$C72*100</f>
        <v>51.515151515151516</v>
      </c>
      <c r="F72" s="240">
        <v>16</v>
      </c>
      <c r="G72" s="233">
        <f t="shared" ref="G72:G77" si="22">F72/$C72*100</f>
        <v>48.484848484848484</v>
      </c>
      <c r="H72" s="225">
        <v>0</v>
      </c>
      <c r="I72" s="233">
        <f t="shared" ref="I72:I77" si="23">H72/$C72*100</f>
        <v>0</v>
      </c>
    </row>
    <row r="73" spans="1:9" s="224" customFormat="1" ht="18" customHeight="1" x14ac:dyDescent="0.25">
      <c r="A73" s="225">
        <v>2</v>
      </c>
      <c r="B73" s="225" t="s">
        <v>59</v>
      </c>
      <c r="C73" s="225">
        <v>32</v>
      </c>
      <c r="D73" s="241">
        <v>15</v>
      </c>
      <c r="E73" s="233">
        <f t="shared" si="21"/>
        <v>46.875</v>
      </c>
      <c r="F73" s="241">
        <v>17</v>
      </c>
      <c r="G73" s="233">
        <f t="shared" si="22"/>
        <v>53.125</v>
      </c>
      <c r="H73" s="225">
        <v>0</v>
      </c>
      <c r="I73" s="233">
        <f t="shared" si="23"/>
        <v>0</v>
      </c>
    </row>
    <row r="74" spans="1:9" s="224" customFormat="1" ht="18" customHeight="1" x14ac:dyDescent="0.25">
      <c r="A74" s="225">
        <v>3</v>
      </c>
      <c r="B74" s="225" t="s">
        <v>60</v>
      </c>
      <c r="C74" s="225">
        <v>32</v>
      </c>
      <c r="D74" s="241">
        <v>16</v>
      </c>
      <c r="E74" s="233">
        <f t="shared" si="21"/>
        <v>50</v>
      </c>
      <c r="F74" s="241">
        <v>16</v>
      </c>
      <c r="G74" s="233">
        <f t="shared" si="22"/>
        <v>50</v>
      </c>
      <c r="H74" s="225">
        <v>0</v>
      </c>
      <c r="I74" s="233">
        <f t="shared" si="23"/>
        <v>0</v>
      </c>
    </row>
    <row r="75" spans="1:9" s="224" customFormat="1" ht="18" customHeight="1" x14ac:dyDescent="0.25">
      <c r="A75" s="225">
        <v>4</v>
      </c>
      <c r="B75" s="225" t="s">
        <v>61</v>
      </c>
      <c r="C75" s="225">
        <v>28</v>
      </c>
      <c r="D75" s="241">
        <v>18</v>
      </c>
      <c r="E75" s="233">
        <f t="shared" si="21"/>
        <v>64.285714285714292</v>
      </c>
      <c r="F75" s="241">
        <v>10</v>
      </c>
      <c r="G75" s="233">
        <f t="shared" si="22"/>
        <v>35.714285714285715</v>
      </c>
      <c r="H75" s="225">
        <v>0</v>
      </c>
      <c r="I75" s="233">
        <f t="shared" si="23"/>
        <v>0</v>
      </c>
    </row>
    <row r="76" spans="1:9" s="224" customFormat="1" ht="18" customHeight="1" x14ac:dyDescent="0.25">
      <c r="A76" s="243">
        <v>5</v>
      </c>
      <c r="B76" s="243" t="s">
        <v>62</v>
      </c>
      <c r="C76" s="243">
        <v>33</v>
      </c>
      <c r="D76" s="244">
        <v>16</v>
      </c>
      <c r="E76" s="245">
        <f t="shared" si="21"/>
        <v>48.484848484848484</v>
      </c>
      <c r="F76" s="244">
        <v>17</v>
      </c>
      <c r="G76" s="245">
        <f t="shared" si="22"/>
        <v>51.515151515151516</v>
      </c>
      <c r="H76" s="243">
        <v>0</v>
      </c>
      <c r="I76" s="245">
        <f t="shared" si="23"/>
        <v>0</v>
      </c>
    </row>
    <row r="77" spans="1:9" s="224" customFormat="1" ht="18" customHeight="1" x14ac:dyDescent="0.25">
      <c r="A77" s="286" t="s">
        <v>56</v>
      </c>
      <c r="B77" s="286"/>
      <c r="C77" s="237">
        <v>158</v>
      </c>
      <c r="D77" s="237">
        <f>SUM(D72:D76)</f>
        <v>82</v>
      </c>
      <c r="E77" s="246">
        <f t="shared" si="21"/>
        <v>51.898734177215189</v>
      </c>
      <c r="F77" s="237">
        <f>SUM(F72:F76)</f>
        <v>76</v>
      </c>
      <c r="G77" s="246">
        <f t="shared" si="22"/>
        <v>48.101265822784811</v>
      </c>
      <c r="H77" s="237">
        <f>SUM(H72:H76)</f>
        <v>0</v>
      </c>
      <c r="I77" s="246">
        <f t="shared" si="23"/>
        <v>0</v>
      </c>
    </row>
    <row r="78" spans="1:9" s="224" customFormat="1" ht="18" customHeight="1" x14ac:dyDescent="0.25">
      <c r="A78" s="248"/>
      <c r="B78" s="248"/>
      <c r="C78" s="248"/>
      <c r="D78" s="248"/>
      <c r="E78" s="252"/>
      <c r="F78" s="248"/>
      <c r="G78" s="252"/>
      <c r="H78" s="248"/>
      <c r="I78" s="252"/>
    </row>
    <row r="79" spans="1:9" s="216" customFormat="1" ht="16.8" customHeight="1" x14ac:dyDescent="0.25">
      <c r="A79" s="286" t="s">
        <v>4</v>
      </c>
      <c r="B79" s="286" t="s">
        <v>5</v>
      </c>
      <c r="C79" s="286" t="s">
        <v>6</v>
      </c>
      <c r="D79" s="286" t="s">
        <v>37</v>
      </c>
      <c r="E79" s="287"/>
      <c r="F79" s="287"/>
      <c r="G79" s="287"/>
      <c r="H79" s="287"/>
      <c r="I79" s="287"/>
    </row>
    <row r="80" spans="1:9" s="216" customFormat="1" ht="16.8" customHeight="1" x14ac:dyDescent="0.25">
      <c r="A80" s="287"/>
      <c r="B80" s="287"/>
      <c r="C80" s="287"/>
      <c r="D80" s="286" t="s">
        <v>119</v>
      </c>
      <c r="E80" s="287"/>
      <c r="F80" s="287"/>
      <c r="G80" s="287"/>
      <c r="H80" s="287"/>
      <c r="I80" s="287"/>
    </row>
    <row r="81" spans="1:9" s="224" customFormat="1" ht="16.8" customHeight="1" x14ac:dyDescent="0.25">
      <c r="A81" s="249"/>
      <c r="B81" s="249"/>
      <c r="C81" s="249"/>
      <c r="D81" s="249" t="s">
        <v>28</v>
      </c>
      <c r="E81" s="249" t="s">
        <v>8</v>
      </c>
      <c r="F81" s="249" t="s">
        <v>29</v>
      </c>
      <c r="G81" s="249" t="s">
        <v>8</v>
      </c>
      <c r="H81" s="249" t="s">
        <v>30</v>
      </c>
      <c r="I81" s="249" t="s">
        <v>8</v>
      </c>
    </row>
    <row r="82" spans="1:9" s="224" customFormat="1" ht="16.8" customHeight="1" x14ac:dyDescent="0.25">
      <c r="A82" s="225">
        <v>1</v>
      </c>
      <c r="B82" s="225" t="s">
        <v>58</v>
      </c>
      <c r="C82" s="225">
        <v>33</v>
      </c>
      <c r="D82" s="240">
        <v>26</v>
      </c>
      <c r="E82" s="233">
        <f t="shared" ref="E82:E87" si="24">D82/$C82*100</f>
        <v>78.787878787878782</v>
      </c>
      <c r="F82" s="240">
        <v>7</v>
      </c>
      <c r="G82" s="233">
        <f t="shared" ref="G82:G87" si="25">F82/$C82*100</f>
        <v>21.212121212121211</v>
      </c>
      <c r="H82" s="225">
        <v>0</v>
      </c>
      <c r="I82" s="233">
        <f t="shared" ref="I82:I87" si="26">H82/$C82*100</f>
        <v>0</v>
      </c>
    </row>
    <row r="83" spans="1:9" s="224" customFormat="1" ht="16.8" customHeight="1" x14ac:dyDescent="0.25">
      <c r="A83" s="225">
        <v>2</v>
      </c>
      <c r="B83" s="225" t="s">
        <v>59</v>
      </c>
      <c r="C83" s="225">
        <v>32</v>
      </c>
      <c r="D83" s="241">
        <v>20</v>
      </c>
      <c r="E83" s="233">
        <f t="shared" si="24"/>
        <v>62.5</v>
      </c>
      <c r="F83" s="241">
        <v>12</v>
      </c>
      <c r="G83" s="233">
        <f t="shared" si="25"/>
        <v>37.5</v>
      </c>
      <c r="H83" s="225">
        <v>0</v>
      </c>
      <c r="I83" s="233">
        <f t="shared" si="26"/>
        <v>0</v>
      </c>
    </row>
    <row r="84" spans="1:9" s="224" customFormat="1" ht="16.8" customHeight="1" x14ac:dyDescent="0.25">
      <c r="A84" s="225">
        <v>3</v>
      </c>
      <c r="B84" s="225" t="s">
        <v>60</v>
      </c>
      <c r="C84" s="225">
        <v>32</v>
      </c>
      <c r="D84" s="241">
        <v>19</v>
      </c>
      <c r="E84" s="233">
        <f t="shared" si="24"/>
        <v>59.375</v>
      </c>
      <c r="F84" s="241">
        <v>13</v>
      </c>
      <c r="G84" s="233">
        <f t="shared" si="25"/>
        <v>40.625</v>
      </c>
      <c r="H84" s="225">
        <v>0</v>
      </c>
      <c r="I84" s="233">
        <f t="shared" si="26"/>
        <v>0</v>
      </c>
    </row>
    <row r="85" spans="1:9" s="224" customFormat="1" ht="16.8" customHeight="1" x14ac:dyDescent="0.25">
      <c r="A85" s="225">
        <v>4</v>
      </c>
      <c r="B85" s="225" t="s">
        <v>61</v>
      </c>
      <c r="C85" s="225">
        <v>28</v>
      </c>
      <c r="D85" s="241">
        <v>21</v>
      </c>
      <c r="E85" s="233">
        <f t="shared" si="24"/>
        <v>75</v>
      </c>
      <c r="F85" s="241">
        <v>7</v>
      </c>
      <c r="G85" s="233">
        <f t="shared" si="25"/>
        <v>25</v>
      </c>
      <c r="H85" s="225">
        <v>0</v>
      </c>
      <c r="I85" s="233">
        <f t="shared" si="26"/>
        <v>0</v>
      </c>
    </row>
    <row r="86" spans="1:9" s="224" customFormat="1" ht="16.8" customHeight="1" x14ac:dyDescent="0.25">
      <c r="A86" s="225">
        <v>5</v>
      </c>
      <c r="B86" s="225" t="s">
        <v>62</v>
      </c>
      <c r="C86" s="225">
        <v>33</v>
      </c>
      <c r="D86" s="241">
        <v>20</v>
      </c>
      <c r="E86" s="233">
        <f t="shared" si="24"/>
        <v>60.606060606060609</v>
      </c>
      <c r="F86" s="241">
        <v>13</v>
      </c>
      <c r="G86" s="233">
        <f t="shared" si="25"/>
        <v>39.393939393939391</v>
      </c>
      <c r="H86" s="225">
        <v>0</v>
      </c>
      <c r="I86" s="233">
        <f t="shared" si="26"/>
        <v>0</v>
      </c>
    </row>
    <row r="87" spans="1:9" s="224" customFormat="1" ht="16.8" customHeight="1" x14ac:dyDescent="0.25">
      <c r="A87" s="289" t="s">
        <v>56</v>
      </c>
      <c r="B87" s="291"/>
      <c r="C87" s="217">
        <v>158</v>
      </c>
      <c r="D87" s="217">
        <f>SUM(D82:D86)</f>
        <v>106</v>
      </c>
      <c r="E87" s="234">
        <f t="shared" si="24"/>
        <v>67.088607594936718</v>
      </c>
      <c r="F87" s="217">
        <f>SUM(F82:F86)</f>
        <v>52</v>
      </c>
      <c r="G87" s="234">
        <f t="shared" si="25"/>
        <v>32.911392405063289</v>
      </c>
      <c r="H87" s="217">
        <f>SUM(H82:H86)</f>
        <v>0</v>
      </c>
      <c r="I87" s="234">
        <f t="shared" si="26"/>
        <v>0</v>
      </c>
    </row>
    <row r="88" spans="1:9" s="224" customFormat="1" ht="16.8" customHeight="1" x14ac:dyDescent="0.25">
      <c r="D88" s="242"/>
      <c r="F88" s="242"/>
    </row>
    <row r="89" spans="1:9" s="216" customFormat="1" ht="16.8" customHeight="1" x14ac:dyDescent="0.25">
      <c r="A89" s="272" t="s">
        <v>4</v>
      </c>
      <c r="B89" s="272" t="s">
        <v>5</v>
      </c>
      <c r="C89" s="272" t="s">
        <v>6</v>
      </c>
      <c r="D89" s="289" t="s">
        <v>37</v>
      </c>
      <c r="E89" s="328"/>
      <c r="F89" s="328"/>
      <c r="G89" s="328"/>
      <c r="H89" s="328"/>
      <c r="I89" s="329"/>
    </row>
    <row r="90" spans="1:9" s="216" customFormat="1" ht="16.8" customHeight="1" x14ac:dyDescent="0.25">
      <c r="A90" s="327"/>
      <c r="B90" s="327"/>
      <c r="C90" s="327"/>
      <c r="D90" s="289" t="s">
        <v>42</v>
      </c>
      <c r="E90" s="328"/>
      <c r="F90" s="328"/>
      <c r="G90" s="328"/>
      <c r="H90" s="328"/>
      <c r="I90" s="329"/>
    </row>
    <row r="91" spans="1:9" s="224" customFormat="1" ht="16.8" customHeight="1" x14ac:dyDescent="0.25">
      <c r="A91" s="225"/>
      <c r="B91" s="225"/>
      <c r="C91" s="225"/>
      <c r="D91" s="225" t="s">
        <v>28</v>
      </c>
      <c r="E91" s="225" t="s">
        <v>8</v>
      </c>
      <c r="F91" s="225" t="s">
        <v>29</v>
      </c>
      <c r="G91" s="225" t="s">
        <v>8</v>
      </c>
      <c r="H91" s="225" t="s">
        <v>30</v>
      </c>
      <c r="I91" s="225" t="s">
        <v>8</v>
      </c>
    </row>
    <row r="92" spans="1:9" s="224" customFormat="1" ht="16.8" customHeight="1" x14ac:dyDescent="0.25">
      <c r="A92" s="225">
        <v>1</v>
      </c>
      <c r="B92" s="225" t="s">
        <v>58</v>
      </c>
      <c r="C92" s="225">
        <v>33</v>
      </c>
      <c r="D92" s="240">
        <v>27</v>
      </c>
      <c r="E92" s="233">
        <f t="shared" ref="E92:E97" si="27">D92/$C92*100</f>
        <v>81.818181818181827</v>
      </c>
      <c r="F92" s="240">
        <v>6</v>
      </c>
      <c r="G92" s="233">
        <f t="shared" ref="G92:G97" si="28">F92/$C92*100</f>
        <v>18.181818181818183</v>
      </c>
      <c r="H92" s="225">
        <v>0</v>
      </c>
      <c r="I92" s="233">
        <f t="shared" ref="I92:I97" si="29">H92/$C92*100</f>
        <v>0</v>
      </c>
    </row>
    <row r="93" spans="1:9" s="224" customFormat="1" ht="16.8" customHeight="1" x14ac:dyDescent="0.25">
      <c r="A93" s="225">
        <v>2</v>
      </c>
      <c r="B93" s="225" t="s">
        <v>59</v>
      </c>
      <c r="C93" s="225">
        <v>32</v>
      </c>
      <c r="D93" s="241">
        <v>25</v>
      </c>
      <c r="E93" s="233">
        <f t="shared" si="27"/>
        <v>78.125</v>
      </c>
      <c r="F93" s="241">
        <v>7</v>
      </c>
      <c r="G93" s="233">
        <f t="shared" si="28"/>
        <v>21.875</v>
      </c>
      <c r="H93" s="225">
        <v>0</v>
      </c>
      <c r="I93" s="233">
        <f t="shared" si="29"/>
        <v>0</v>
      </c>
    </row>
    <row r="94" spans="1:9" s="224" customFormat="1" ht="16.8" customHeight="1" x14ac:dyDescent="0.25">
      <c r="A94" s="225">
        <v>3</v>
      </c>
      <c r="B94" s="225" t="s">
        <v>60</v>
      </c>
      <c r="C94" s="225">
        <v>32</v>
      </c>
      <c r="D94" s="241">
        <v>22</v>
      </c>
      <c r="E94" s="233">
        <f t="shared" si="27"/>
        <v>68.75</v>
      </c>
      <c r="F94" s="241">
        <v>10</v>
      </c>
      <c r="G94" s="233">
        <f t="shared" si="28"/>
        <v>31.25</v>
      </c>
      <c r="H94" s="225">
        <v>0</v>
      </c>
      <c r="I94" s="233">
        <f t="shared" si="29"/>
        <v>0</v>
      </c>
    </row>
    <row r="95" spans="1:9" s="224" customFormat="1" ht="16.8" customHeight="1" x14ac:dyDescent="0.25">
      <c r="A95" s="225">
        <v>4</v>
      </c>
      <c r="B95" s="225" t="s">
        <v>61</v>
      </c>
      <c r="C95" s="225">
        <v>28</v>
      </c>
      <c r="D95" s="241">
        <v>21</v>
      </c>
      <c r="E95" s="233">
        <f t="shared" si="27"/>
        <v>75</v>
      </c>
      <c r="F95" s="241">
        <v>7</v>
      </c>
      <c r="G95" s="233">
        <f t="shared" si="28"/>
        <v>25</v>
      </c>
      <c r="H95" s="225">
        <v>0</v>
      </c>
      <c r="I95" s="233">
        <f t="shared" si="29"/>
        <v>0</v>
      </c>
    </row>
    <row r="96" spans="1:9" s="224" customFormat="1" ht="16.8" customHeight="1" x14ac:dyDescent="0.25">
      <c r="A96" s="225">
        <v>5</v>
      </c>
      <c r="B96" s="225" t="s">
        <v>62</v>
      </c>
      <c r="C96" s="225">
        <v>33</v>
      </c>
      <c r="D96" s="241">
        <v>24</v>
      </c>
      <c r="E96" s="233">
        <f t="shared" si="27"/>
        <v>72.727272727272734</v>
      </c>
      <c r="F96" s="241">
        <v>9</v>
      </c>
      <c r="G96" s="233">
        <f t="shared" si="28"/>
        <v>27.27272727272727</v>
      </c>
      <c r="H96" s="225">
        <v>0</v>
      </c>
      <c r="I96" s="233">
        <f t="shared" si="29"/>
        <v>0</v>
      </c>
    </row>
    <row r="97" spans="1:24" s="224" customFormat="1" ht="16.8" customHeight="1" x14ac:dyDescent="0.25">
      <c r="A97" s="289" t="s">
        <v>56</v>
      </c>
      <c r="B97" s="291"/>
      <c r="C97" s="217">
        <v>158</v>
      </c>
      <c r="D97" s="217">
        <f>SUM(D92:D96)</f>
        <v>119</v>
      </c>
      <c r="E97" s="234">
        <f t="shared" si="27"/>
        <v>75.316455696202539</v>
      </c>
      <c r="F97" s="217">
        <f>SUM(F92:F96)</f>
        <v>39</v>
      </c>
      <c r="G97" s="234">
        <f t="shared" si="28"/>
        <v>24.683544303797468</v>
      </c>
      <c r="H97" s="217">
        <f>SUM(H92:H96)</f>
        <v>0</v>
      </c>
      <c r="I97" s="234">
        <f t="shared" si="29"/>
        <v>0</v>
      </c>
    </row>
    <row r="98" spans="1:24" s="224" customFormat="1" ht="16.8" customHeight="1" x14ac:dyDescent="0.25">
      <c r="D98" s="255"/>
      <c r="F98" s="255"/>
    </row>
    <row r="99" spans="1:24" s="216" customFormat="1" ht="16.8" customHeight="1" x14ac:dyDescent="0.25">
      <c r="A99" s="235" t="s">
        <v>44</v>
      </c>
    </row>
    <row r="100" spans="1:24" s="224" customFormat="1" ht="16.8" customHeight="1" x14ac:dyDescent="0.25"/>
    <row r="101" spans="1:24" s="216" customFormat="1" ht="16.8" customHeight="1" x14ac:dyDescent="0.25">
      <c r="A101" s="272" t="s">
        <v>4</v>
      </c>
      <c r="B101" s="272" t="s">
        <v>5</v>
      </c>
      <c r="C101" s="272" t="s">
        <v>6</v>
      </c>
      <c r="D101" s="289" t="s">
        <v>7</v>
      </c>
      <c r="E101" s="328"/>
      <c r="F101" s="328"/>
      <c r="G101" s="328"/>
      <c r="H101" s="328"/>
      <c r="I101" s="329"/>
      <c r="J101" s="215"/>
      <c r="K101" s="215"/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</row>
    <row r="102" spans="1:24" s="216" customFormat="1" ht="16.8" customHeight="1" x14ac:dyDescent="0.25">
      <c r="A102" s="327"/>
      <c r="B102" s="327"/>
      <c r="C102" s="327"/>
      <c r="D102" s="217" t="s">
        <v>28</v>
      </c>
      <c r="E102" s="217" t="s">
        <v>8</v>
      </c>
      <c r="F102" s="217" t="s">
        <v>45</v>
      </c>
      <c r="G102" s="217" t="s">
        <v>8</v>
      </c>
      <c r="H102" s="217" t="s">
        <v>30</v>
      </c>
      <c r="I102" s="217" t="s">
        <v>8</v>
      </c>
      <c r="J102" s="215"/>
      <c r="K102" s="215"/>
      <c r="L102" s="215"/>
      <c r="M102" s="215"/>
      <c r="N102" s="215"/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</row>
    <row r="103" spans="1:24" s="224" customFormat="1" ht="16.8" customHeight="1" x14ac:dyDescent="0.25">
      <c r="A103" s="225">
        <v>1</v>
      </c>
      <c r="B103" s="225" t="s">
        <v>58</v>
      </c>
      <c r="C103" s="225">
        <v>33</v>
      </c>
      <c r="D103" s="240">
        <v>14</v>
      </c>
      <c r="E103" s="233">
        <f t="shared" ref="E103:E108" si="30">D103/$C103*100</f>
        <v>42.424242424242422</v>
      </c>
      <c r="F103" s="240">
        <v>19</v>
      </c>
      <c r="G103" s="233">
        <f t="shared" ref="G103:G108" si="31">F103/$C103*100</f>
        <v>57.575757575757578</v>
      </c>
      <c r="H103" s="240">
        <v>0</v>
      </c>
      <c r="I103" s="233">
        <f t="shared" ref="I103:I108" si="32">H103/$C103*100</f>
        <v>0</v>
      </c>
    </row>
    <row r="104" spans="1:24" s="224" customFormat="1" ht="16.8" customHeight="1" x14ac:dyDescent="0.25">
      <c r="A104" s="225">
        <v>2</v>
      </c>
      <c r="B104" s="225" t="s">
        <v>59</v>
      </c>
      <c r="C104" s="225">
        <v>32</v>
      </c>
      <c r="D104" s="241">
        <v>14</v>
      </c>
      <c r="E104" s="233">
        <f t="shared" si="30"/>
        <v>43.75</v>
      </c>
      <c r="F104" s="241">
        <v>16</v>
      </c>
      <c r="G104" s="233">
        <f t="shared" si="31"/>
        <v>50</v>
      </c>
      <c r="H104" s="241">
        <v>2</v>
      </c>
      <c r="I104" s="233">
        <f t="shared" si="32"/>
        <v>6.25</v>
      </c>
    </row>
    <row r="105" spans="1:24" s="224" customFormat="1" ht="16.8" customHeight="1" x14ac:dyDescent="0.25">
      <c r="A105" s="225">
        <v>3</v>
      </c>
      <c r="B105" s="225" t="s">
        <v>60</v>
      </c>
      <c r="C105" s="225">
        <v>32</v>
      </c>
      <c r="D105" s="241">
        <v>12</v>
      </c>
      <c r="E105" s="233">
        <f t="shared" si="30"/>
        <v>37.5</v>
      </c>
      <c r="F105" s="241">
        <v>18</v>
      </c>
      <c r="G105" s="233">
        <f t="shared" si="31"/>
        <v>56.25</v>
      </c>
      <c r="H105" s="241">
        <v>2</v>
      </c>
      <c r="I105" s="233">
        <f t="shared" si="32"/>
        <v>6.25</v>
      </c>
    </row>
    <row r="106" spans="1:24" s="224" customFormat="1" ht="16.8" customHeight="1" x14ac:dyDescent="0.25">
      <c r="A106" s="225">
        <v>4</v>
      </c>
      <c r="B106" s="225" t="s">
        <v>61</v>
      </c>
      <c r="C106" s="225">
        <v>28</v>
      </c>
      <c r="D106" s="241">
        <v>12</v>
      </c>
      <c r="E106" s="233">
        <f t="shared" si="30"/>
        <v>42.857142857142854</v>
      </c>
      <c r="F106" s="241">
        <v>16</v>
      </c>
      <c r="G106" s="233">
        <f t="shared" si="31"/>
        <v>57.142857142857139</v>
      </c>
      <c r="H106" s="241">
        <v>0</v>
      </c>
      <c r="I106" s="233">
        <f t="shared" si="32"/>
        <v>0</v>
      </c>
    </row>
    <row r="107" spans="1:24" s="224" customFormat="1" ht="16.8" customHeight="1" x14ac:dyDescent="0.25">
      <c r="A107" s="225">
        <v>5</v>
      </c>
      <c r="B107" s="225" t="s">
        <v>62</v>
      </c>
      <c r="C107" s="225">
        <v>33</v>
      </c>
      <c r="D107" s="240">
        <v>9</v>
      </c>
      <c r="E107" s="233">
        <f t="shared" si="30"/>
        <v>27.27272727272727</v>
      </c>
      <c r="F107" s="240">
        <v>21</v>
      </c>
      <c r="G107" s="233">
        <f t="shared" si="31"/>
        <v>63.636363636363633</v>
      </c>
      <c r="H107" s="240">
        <v>3</v>
      </c>
      <c r="I107" s="233">
        <f t="shared" si="32"/>
        <v>9.0909090909090917</v>
      </c>
    </row>
    <row r="108" spans="1:24" s="224" customFormat="1" ht="16.8" customHeight="1" x14ac:dyDescent="0.25">
      <c r="A108" s="289" t="s">
        <v>56</v>
      </c>
      <c r="B108" s="291"/>
      <c r="C108" s="217">
        <v>158</v>
      </c>
      <c r="D108" s="217">
        <f>SUM(D103:D107)</f>
        <v>61</v>
      </c>
      <c r="E108" s="234">
        <f t="shared" si="30"/>
        <v>38.607594936708864</v>
      </c>
      <c r="F108" s="217">
        <f>SUM(F103:F107)</f>
        <v>90</v>
      </c>
      <c r="G108" s="234">
        <f t="shared" si="31"/>
        <v>56.962025316455701</v>
      </c>
      <c r="H108" s="217">
        <f>SUM(H103:H107)</f>
        <v>7</v>
      </c>
      <c r="I108" s="234">
        <f t="shared" si="32"/>
        <v>4.4303797468354427</v>
      </c>
      <c r="J108" s="235"/>
      <c r="K108" s="235"/>
      <c r="L108" s="235"/>
      <c r="M108" s="235"/>
      <c r="N108" s="235"/>
      <c r="O108" s="235"/>
      <c r="P108" s="235"/>
      <c r="Q108" s="235"/>
      <c r="R108" s="235"/>
      <c r="S108" s="235"/>
      <c r="T108" s="235"/>
      <c r="U108" s="235"/>
      <c r="V108" s="235"/>
      <c r="W108" s="235"/>
      <c r="X108" s="235"/>
    </row>
    <row r="109" spans="1:24" s="224" customFormat="1" ht="18" x14ac:dyDescent="0.25">
      <c r="D109" s="255"/>
      <c r="F109" s="255"/>
      <c r="H109" s="255"/>
    </row>
    <row r="110" spans="1:24" s="216" customFormat="1" ht="18.600000000000001" customHeight="1" x14ac:dyDescent="0.25">
      <c r="A110" s="272" t="s">
        <v>4</v>
      </c>
      <c r="B110" s="272" t="s">
        <v>5</v>
      </c>
      <c r="C110" s="272" t="s">
        <v>6</v>
      </c>
      <c r="D110" s="289" t="s">
        <v>23</v>
      </c>
      <c r="E110" s="328"/>
      <c r="F110" s="328"/>
      <c r="G110" s="328"/>
      <c r="H110" s="328"/>
      <c r="I110" s="329"/>
    </row>
    <row r="111" spans="1:24" s="216" customFormat="1" ht="18.600000000000001" customHeight="1" x14ac:dyDescent="0.25">
      <c r="A111" s="327"/>
      <c r="B111" s="327"/>
      <c r="C111" s="327"/>
      <c r="D111" s="217" t="s">
        <v>28</v>
      </c>
      <c r="E111" s="217" t="s">
        <v>8</v>
      </c>
      <c r="F111" s="217" t="s">
        <v>45</v>
      </c>
      <c r="G111" s="217" t="s">
        <v>8</v>
      </c>
      <c r="H111" s="217" t="s">
        <v>30</v>
      </c>
      <c r="I111" s="217" t="s">
        <v>8</v>
      </c>
    </row>
    <row r="112" spans="1:24" s="224" customFormat="1" ht="18.600000000000001" customHeight="1" x14ac:dyDescent="0.25">
      <c r="A112" s="225">
        <v>1</v>
      </c>
      <c r="B112" s="225" t="s">
        <v>58</v>
      </c>
      <c r="C112" s="225">
        <v>33</v>
      </c>
      <c r="D112" s="240">
        <v>17</v>
      </c>
      <c r="E112" s="233">
        <f t="shared" ref="E112:E117" si="33">D112/$C112*100</f>
        <v>51.515151515151516</v>
      </c>
      <c r="F112" s="240">
        <v>15</v>
      </c>
      <c r="G112" s="233">
        <f t="shared" ref="G112:G117" si="34">F112/$C112*100</f>
        <v>45.454545454545453</v>
      </c>
      <c r="H112" s="240">
        <v>0</v>
      </c>
      <c r="I112" s="233">
        <f t="shared" ref="I112:I117" si="35">H112/$C112*100</f>
        <v>0</v>
      </c>
    </row>
    <row r="113" spans="1:9" s="224" customFormat="1" ht="18.600000000000001" customHeight="1" x14ac:dyDescent="0.25">
      <c r="A113" s="225">
        <v>2</v>
      </c>
      <c r="B113" s="225" t="s">
        <v>59</v>
      </c>
      <c r="C113" s="225">
        <v>32</v>
      </c>
      <c r="D113" s="240">
        <v>10</v>
      </c>
      <c r="E113" s="233">
        <f t="shared" si="33"/>
        <v>31.25</v>
      </c>
      <c r="F113" s="240">
        <v>22</v>
      </c>
      <c r="G113" s="233">
        <f t="shared" si="34"/>
        <v>68.75</v>
      </c>
      <c r="H113" s="240">
        <v>0</v>
      </c>
      <c r="I113" s="233">
        <f t="shared" si="35"/>
        <v>0</v>
      </c>
    </row>
    <row r="114" spans="1:9" s="224" customFormat="1" ht="18.600000000000001" customHeight="1" x14ac:dyDescent="0.25">
      <c r="A114" s="225">
        <v>3</v>
      </c>
      <c r="B114" s="225" t="s">
        <v>60</v>
      </c>
      <c r="C114" s="225">
        <v>32</v>
      </c>
      <c r="D114" s="241">
        <v>15</v>
      </c>
      <c r="E114" s="233">
        <f t="shared" si="33"/>
        <v>46.875</v>
      </c>
      <c r="F114" s="241">
        <v>17</v>
      </c>
      <c r="G114" s="233">
        <f t="shared" si="34"/>
        <v>53.125</v>
      </c>
      <c r="H114" s="241">
        <v>0</v>
      </c>
      <c r="I114" s="233">
        <f t="shared" si="35"/>
        <v>0</v>
      </c>
    </row>
    <row r="115" spans="1:9" s="224" customFormat="1" ht="18.600000000000001" customHeight="1" x14ac:dyDescent="0.25">
      <c r="A115" s="225">
        <v>4</v>
      </c>
      <c r="B115" s="225" t="s">
        <v>61</v>
      </c>
      <c r="C115" s="225">
        <v>28</v>
      </c>
      <c r="D115" s="241">
        <v>15</v>
      </c>
      <c r="E115" s="233">
        <f t="shared" si="33"/>
        <v>53.571428571428569</v>
      </c>
      <c r="F115" s="241">
        <v>13</v>
      </c>
      <c r="G115" s="233">
        <f t="shared" si="34"/>
        <v>46.428571428571431</v>
      </c>
      <c r="H115" s="241">
        <v>0</v>
      </c>
      <c r="I115" s="233">
        <f t="shared" si="35"/>
        <v>0</v>
      </c>
    </row>
    <row r="116" spans="1:9" s="224" customFormat="1" ht="18.600000000000001" customHeight="1" x14ac:dyDescent="0.25">
      <c r="A116" s="225">
        <v>5</v>
      </c>
      <c r="B116" s="225" t="s">
        <v>62</v>
      </c>
      <c r="C116" s="243">
        <v>33</v>
      </c>
      <c r="D116" s="244">
        <v>13</v>
      </c>
      <c r="E116" s="245">
        <f t="shared" si="33"/>
        <v>39.393939393939391</v>
      </c>
      <c r="F116" s="244">
        <v>20</v>
      </c>
      <c r="G116" s="245">
        <f t="shared" si="34"/>
        <v>60.606060606060609</v>
      </c>
      <c r="H116" s="244">
        <v>0</v>
      </c>
      <c r="I116" s="233">
        <f t="shared" si="35"/>
        <v>0</v>
      </c>
    </row>
    <row r="117" spans="1:9" s="224" customFormat="1" ht="18.600000000000001" customHeight="1" x14ac:dyDescent="0.25">
      <c r="A117" s="289" t="s">
        <v>56</v>
      </c>
      <c r="B117" s="290"/>
      <c r="C117" s="237">
        <v>158</v>
      </c>
      <c r="D117" s="237">
        <f>SUM(D112:D116)</f>
        <v>70</v>
      </c>
      <c r="E117" s="246">
        <f t="shared" si="33"/>
        <v>44.303797468354425</v>
      </c>
      <c r="F117" s="237">
        <f>SUM(F112:F116)</f>
        <v>87</v>
      </c>
      <c r="G117" s="246">
        <f t="shared" si="34"/>
        <v>55.063291139240512</v>
      </c>
      <c r="H117" s="237">
        <f>SUM(H112:H116)</f>
        <v>0</v>
      </c>
      <c r="I117" s="247">
        <f t="shared" si="35"/>
        <v>0</v>
      </c>
    </row>
    <row r="118" spans="1:9" s="224" customFormat="1" ht="18.600000000000001" customHeight="1" x14ac:dyDescent="0.25">
      <c r="A118" s="248"/>
      <c r="B118" s="248"/>
      <c r="C118" s="248"/>
      <c r="D118" s="248"/>
      <c r="E118" s="252"/>
      <c r="F118" s="248"/>
      <c r="G118" s="252"/>
      <c r="H118" s="248"/>
      <c r="I118" s="252"/>
    </row>
    <row r="119" spans="1:9" s="224" customFormat="1" ht="18.600000000000001" customHeight="1" x14ac:dyDescent="0.25">
      <c r="C119" s="253"/>
      <c r="D119" s="253"/>
      <c r="E119" s="254"/>
      <c r="F119" s="253"/>
      <c r="G119" s="254"/>
      <c r="H119" s="253"/>
    </row>
    <row r="120" spans="1:9" s="216" customFormat="1" ht="18.600000000000001" customHeight="1" x14ac:dyDescent="0.25">
      <c r="A120" s="272" t="s">
        <v>4</v>
      </c>
      <c r="B120" s="330" t="s">
        <v>5</v>
      </c>
      <c r="C120" s="286" t="s">
        <v>6</v>
      </c>
      <c r="D120" s="286" t="s">
        <v>47</v>
      </c>
      <c r="E120" s="287"/>
      <c r="F120" s="287"/>
      <c r="G120" s="287"/>
      <c r="H120" s="287"/>
      <c r="I120" s="287"/>
    </row>
    <row r="121" spans="1:9" s="216" customFormat="1" ht="18.600000000000001" customHeight="1" x14ac:dyDescent="0.25">
      <c r="A121" s="327"/>
      <c r="B121" s="331"/>
      <c r="C121" s="287"/>
      <c r="D121" s="237" t="s">
        <v>28</v>
      </c>
      <c r="E121" s="237" t="s">
        <v>8</v>
      </c>
      <c r="F121" s="237" t="s">
        <v>45</v>
      </c>
      <c r="G121" s="237" t="s">
        <v>8</v>
      </c>
      <c r="H121" s="237" t="s">
        <v>30</v>
      </c>
      <c r="I121" s="237" t="s">
        <v>8</v>
      </c>
    </row>
    <row r="122" spans="1:9" s="224" customFormat="1" ht="18.600000000000001" customHeight="1" x14ac:dyDescent="0.25">
      <c r="A122" s="225">
        <v>1</v>
      </c>
      <c r="B122" s="225" t="s">
        <v>58</v>
      </c>
      <c r="C122" s="249">
        <v>33</v>
      </c>
      <c r="D122" s="241">
        <v>19</v>
      </c>
      <c r="E122" s="250">
        <f t="shared" ref="E122:E127" si="36">D122/$C122*100</f>
        <v>57.575757575757578</v>
      </c>
      <c r="F122" s="241">
        <v>14</v>
      </c>
      <c r="G122" s="250">
        <f t="shared" ref="G122:G127" si="37">F122/$C122*100</f>
        <v>42.424242424242422</v>
      </c>
      <c r="H122" s="249">
        <v>0</v>
      </c>
      <c r="I122" s="250">
        <f t="shared" ref="I122:I127" si="38">H122/$C122*100</f>
        <v>0</v>
      </c>
    </row>
    <row r="123" spans="1:9" s="224" customFormat="1" ht="18.600000000000001" customHeight="1" x14ac:dyDescent="0.25">
      <c r="A123" s="225">
        <v>2</v>
      </c>
      <c r="B123" s="225" t="s">
        <v>59</v>
      </c>
      <c r="C123" s="225">
        <v>32</v>
      </c>
      <c r="D123" s="241">
        <v>11</v>
      </c>
      <c r="E123" s="233">
        <f t="shared" si="36"/>
        <v>34.375</v>
      </c>
      <c r="F123" s="241">
        <v>20</v>
      </c>
      <c r="G123" s="233">
        <f t="shared" si="37"/>
        <v>62.5</v>
      </c>
      <c r="H123" s="225">
        <v>1</v>
      </c>
      <c r="I123" s="233">
        <f t="shared" si="38"/>
        <v>3.125</v>
      </c>
    </row>
    <row r="124" spans="1:9" s="224" customFormat="1" ht="18.600000000000001" customHeight="1" x14ac:dyDescent="0.25">
      <c r="A124" s="225">
        <v>3</v>
      </c>
      <c r="B124" s="225" t="s">
        <v>60</v>
      </c>
      <c r="C124" s="225">
        <v>32</v>
      </c>
      <c r="D124" s="241">
        <v>15</v>
      </c>
      <c r="E124" s="233">
        <f t="shared" si="36"/>
        <v>46.875</v>
      </c>
      <c r="F124" s="241">
        <v>16</v>
      </c>
      <c r="G124" s="233">
        <f t="shared" si="37"/>
        <v>50</v>
      </c>
      <c r="H124" s="225">
        <v>1</v>
      </c>
      <c r="I124" s="233">
        <f t="shared" si="38"/>
        <v>3.125</v>
      </c>
    </row>
    <row r="125" spans="1:9" s="224" customFormat="1" ht="18.600000000000001" customHeight="1" x14ac:dyDescent="0.25">
      <c r="A125" s="225">
        <v>4</v>
      </c>
      <c r="B125" s="225" t="s">
        <v>61</v>
      </c>
      <c r="C125" s="225">
        <v>28</v>
      </c>
      <c r="D125" s="241">
        <v>19</v>
      </c>
      <c r="E125" s="233">
        <f t="shared" si="36"/>
        <v>67.857142857142861</v>
      </c>
      <c r="F125" s="241">
        <v>9</v>
      </c>
      <c r="G125" s="233">
        <f t="shared" si="37"/>
        <v>32.142857142857146</v>
      </c>
      <c r="H125" s="225">
        <v>0</v>
      </c>
      <c r="I125" s="233">
        <f t="shared" si="38"/>
        <v>0</v>
      </c>
    </row>
    <row r="126" spans="1:9" s="224" customFormat="1" ht="18.600000000000001" customHeight="1" x14ac:dyDescent="0.25">
      <c r="A126" s="225">
        <v>5</v>
      </c>
      <c r="B126" s="225" t="s">
        <v>62</v>
      </c>
      <c r="C126" s="225">
        <v>33</v>
      </c>
      <c r="D126" s="241">
        <v>15</v>
      </c>
      <c r="E126" s="233">
        <f t="shared" si="36"/>
        <v>45.454545454545453</v>
      </c>
      <c r="F126" s="241">
        <v>18</v>
      </c>
      <c r="G126" s="233">
        <f t="shared" si="37"/>
        <v>54.54545454545454</v>
      </c>
      <c r="H126" s="225">
        <v>0</v>
      </c>
      <c r="I126" s="233">
        <f t="shared" si="38"/>
        <v>0</v>
      </c>
    </row>
    <row r="127" spans="1:9" s="224" customFormat="1" ht="18.600000000000001" customHeight="1" x14ac:dyDescent="0.25">
      <c r="A127" s="289" t="s">
        <v>56</v>
      </c>
      <c r="B127" s="291"/>
      <c r="C127" s="217">
        <v>158</v>
      </c>
      <c r="D127" s="217">
        <f>SUM(D122:D126)</f>
        <v>79</v>
      </c>
      <c r="E127" s="234">
        <f t="shared" si="36"/>
        <v>50</v>
      </c>
      <c r="F127" s="217">
        <f>SUM(F122:F126)</f>
        <v>77</v>
      </c>
      <c r="G127" s="234">
        <f t="shared" si="37"/>
        <v>48.734177215189874</v>
      </c>
      <c r="H127" s="217">
        <f>SUM(H122:H126)</f>
        <v>2</v>
      </c>
      <c r="I127" s="234">
        <f t="shared" si="38"/>
        <v>1.2658227848101267</v>
      </c>
    </row>
    <row r="128" spans="1:9" s="224" customFormat="1" ht="18.600000000000001" customHeight="1" x14ac:dyDescent="0.25">
      <c r="C128" s="255"/>
      <c r="D128" s="255"/>
      <c r="F128" s="255"/>
    </row>
    <row r="129" spans="1:9" s="216" customFormat="1" ht="18.600000000000001" customHeight="1" x14ac:dyDescent="0.25">
      <c r="A129" s="272" t="s">
        <v>4</v>
      </c>
      <c r="B129" s="272" t="s">
        <v>5</v>
      </c>
      <c r="C129" s="272" t="s">
        <v>6</v>
      </c>
      <c r="D129" s="289" t="s">
        <v>50</v>
      </c>
      <c r="E129" s="328"/>
      <c r="F129" s="328"/>
      <c r="G129" s="328"/>
      <c r="H129" s="328"/>
      <c r="I129" s="329"/>
    </row>
    <row r="130" spans="1:9" s="216" customFormat="1" ht="18.600000000000001" customHeight="1" x14ac:dyDescent="0.25">
      <c r="A130" s="327"/>
      <c r="B130" s="327"/>
      <c r="C130" s="327"/>
      <c r="D130" s="217" t="s">
        <v>28</v>
      </c>
      <c r="E130" s="217" t="s">
        <v>8</v>
      </c>
      <c r="F130" s="217" t="s">
        <v>45</v>
      </c>
      <c r="G130" s="217" t="s">
        <v>8</v>
      </c>
      <c r="H130" s="217" t="s">
        <v>30</v>
      </c>
      <c r="I130" s="217" t="s">
        <v>8</v>
      </c>
    </row>
    <row r="131" spans="1:9" s="224" customFormat="1" ht="18.600000000000001" customHeight="1" x14ac:dyDescent="0.25">
      <c r="A131" s="225">
        <v>1</v>
      </c>
      <c r="B131" s="225" t="s">
        <v>58</v>
      </c>
      <c r="C131" s="225">
        <v>33</v>
      </c>
      <c r="D131" s="240">
        <v>15</v>
      </c>
      <c r="E131" s="233">
        <f t="shared" ref="E131:E136" si="39">D131/$C131*100</f>
        <v>45.454545454545453</v>
      </c>
      <c r="F131" s="240">
        <v>18</v>
      </c>
      <c r="G131" s="233">
        <f t="shared" ref="G131:G136" si="40">F131/$C131*100</f>
        <v>54.54545454545454</v>
      </c>
      <c r="H131" s="225">
        <v>0</v>
      </c>
      <c r="I131" s="233">
        <f t="shared" ref="I131:I136" si="41">H131/$C131*100</f>
        <v>0</v>
      </c>
    </row>
    <row r="132" spans="1:9" s="224" customFormat="1" ht="18.600000000000001" customHeight="1" x14ac:dyDescent="0.25">
      <c r="A132" s="225">
        <v>2</v>
      </c>
      <c r="B132" s="225" t="s">
        <v>59</v>
      </c>
      <c r="C132" s="225">
        <v>32</v>
      </c>
      <c r="D132" s="241">
        <v>10</v>
      </c>
      <c r="E132" s="233">
        <f t="shared" si="39"/>
        <v>31.25</v>
      </c>
      <c r="F132" s="241">
        <v>22</v>
      </c>
      <c r="G132" s="233">
        <f t="shared" si="40"/>
        <v>68.75</v>
      </c>
      <c r="H132" s="225">
        <v>0</v>
      </c>
      <c r="I132" s="233">
        <f t="shared" si="41"/>
        <v>0</v>
      </c>
    </row>
    <row r="133" spans="1:9" s="224" customFormat="1" ht="18.600000000000001" customHeight="1" x14ac:dyDescent="0.25">
      <c r="A133" s="225">
        <v>3</v>
      </c>
      <c r="B133" s="225" t="s">
        <v>60</v>
      </c>
      <c r="C133" s="225">
        <v>32</v>
      </c>
      <c r="D133" s="241">
        <v>15</v>
      </c>
      <c r="E133" s="233">
        <f t="shared" si="39"/>
        <v>46.875</v>
      </c>
      <c r="F133" s="241">
        <v>17</v>
      </c>
      <c r="G133" s="233">
        <f t="shared" si="40"/>
        <v>53.125</v>
      </c>
      <c r="H133" s="225">
        <v>0</v>
      </c>
      <c r="I133" s="233">
        <f t="shared" si="41"/>
        <v>0</v>
      </c>
    </row>
    <row r="134" spans="1:9" s="224" customFormat="1" ht="18.600000000000001" customHeight="1" x14ac:dyDescent="0.25">
      <c r="A134" s="225">
        <v>4</v>
      </c>
      <c r="B134" s="225" t="s">
        <v>61</v>
      </c>
      <c r="C134" s="225">
        <v>28</v>
      </c>
      <c r="D134" s="241">
        <v>17</v>
      </c>
      <c r="E134" s="233">
        <f t="shared" si="39"/>
        <v>60.714285714285708</v>
      </c>
      <c r="F134" s="241">
        <v>11</v>
      </c>
      <c r="G134" s="233">
        <f t="shared" si="40"/>
        <v>39.285714285714285</v>
      </c>
      <c r="H134" s="225">
        <v>0</v>
      </c>
      <c r="I134" s="233">
        <f t="shared" si="41"/>
        <v>0</v>
      </c>
    </row>
    <row r="135" spans="1:9" s="224" customFormat="1" ht="18.600000000000001" customHeight="1" x14ac:dyDescent="0.25">
      <c r="A135" s="243">
        <v>5</v>
      </c>
      <c r="B135" s="243" t="s">
        <v>62</v>
      </c>
      <c r="C135" s="243">
        <v>33</v>
      </c>
      <c r="D135" s="244">
        <v>15</v>
      </c>
      <c r="E135" s="245">
        <f t="shared" si="39"/>
        <v>45.454545454545453</v>
      </c>
      <c r="F135" s="244">
        <v>18</v>
      </c>
      <c r="G135" s="245">
        <f t="shared" si="40"/>
        <v>54.54545454545454</v>
      </c>
      <c r="H135" s="243">
        <v>0</v>
      </c>
      <c r="I135" s="245">
        <f t="shared" si="41"/>
        <v>0</v>
      </c>
    </row>
    <row r="136" spans="1:9" s="224" customFormat="1" ht="18.600000000000001" customHeight="1" x14ac:dyDescent="0.25">
      <c r="A136" s="286" t="s">
        <v>56</v>
      </c>
      <c r="B136" s="286"/>
      <c r="C136" s="237">
        <v>158</v>
      </c>
      <c r="D136" s="237">
        <f>SUM(D131:D135)</f>
        <v>72</v>
      </c>
      <c r="E136" s="246">
        <f t="shared" si="39"/>
        <v>45.569620253164558</v>
      </c>
      <c r="F136" s="237">
        <f>SUM(F131:F135)</f>
        <v>86</v>
      </c>
      <c r="G136" s="246">
        <f t="shared" si="40"/>
        <v>54.430379746835442</v>
      </c>
      <c r="H136" s="237">
        <f>SUM(H131:H135)</f>
        <v>0</v>
      </c>
      <c r="I136" s="246">
        <f t="shared" si="41"/>
        <v>0</v>
      </c>
    </row>
    <row r="137" spans="1:9" s="224" customFormat="1" ht="18.600000000000001" customHeight="1" x14ac:dyDescent="0.25">
      <c r="D137" s="255"/>
      <c r="F137" s="255"/>
    </row>
    <row r="138" spans="1:9" s="216" customFormat="1" ht="18.600000000000001" customHeight="1" x14ac:dyDescent="0.25">
      <c r="A138" s="272" t="s">
        <v>4</v>
      </c>
      <c r="B138" s="272" t="s">
        <v>5</v>
      </c>
      <c r="C138" s="272" t="s">
        <v>6</v>
      </c>
      <c r="D138" s="289" t="s">
        <v>51</v>
      </c>
      <c r="E138" s="328"/>
      <c r="F138" s="328"/>
      <c r="G138" s="328"/>
      <c r="H138" s="328"/>
      <c r="I138" s="329"/>
    </row>
    <row r="139" spans="1:9" s="216" customFormat="1" ht="18.600000000000001" customHeight="1" x14ac:dyDescent="0.25">
      <c r="A139" s="327"/>
      <c r="B139" s="327"/>
      <c r="C139" s="327"/>
      <c r="D139" s="217" t="s">
        <v>28</v>
      </c>
      <c r="E139" s="217" t="s">
        <v>8</v>
      </c>
      <c r="F139" s="217" t="s">
        <v>45</v>
      </c>
      <c r="G139" s="217" t="s">
        <v>8</v>
      </c>
      <c r="H139" s="217" t="s">
        <v>30</v>
      </c>
      <c r="I139" s="217" t="s">
        <v>8</v>
      </c>
    </row>
    <row r="140" spans="1:9" s="224" customFormat="1" ht="18.600000000000001" customHeight="1" x14ac:dyDescent="0.25">
      <c r="A140" s="225">
        <v>1</v>
      </c>
      <c r="B140" s="225" t="s">
        <v>58</v>
      </c>
      <c r="C140" s="225">
        <v>33</v>
      </c>
      <c r="D140" s="240">
        <v>17</v>
      </c>
      <c r="E140" s="233">
        <f t="shared" ref="E140:E145" si="42">D140/$C140*100</f>
        <v>51.515151515151516</v>
      </c>
      <c r="F140" s="240">
        <v>16</v>
      </c>
      <c r="G140" s="233">
        <f t="shared" ref="G140:G145" si="43">F140/$C140*100</f>
        <v>48.484848484848484</v>
      </c>
      <c r="H140" s="225">
        <v>0</v>
      </c>
      <c r="I140" s="233">
        <f t="shared" ref="I140:I145" si="44">H140/$C140*100</f>
        <v>0</v>
      </c>
    </row>
    <row r="141" spans="1:9" s="224" customFormat="1" ht="18.600000000000001" customHeight="1" x14ac:dyDescent="0.25">
      <c r="A141" s="225">
        <v>2</v>
      </c>
      <c r="B141" s="225" t="s">
        <v>59</v>
      </c>
      <c r="C141" s="225">
        <v>32</v>
      </c>
      <c r="D141" s="240">
        <v>18</v>
      </c>
      <c r="E141" s="233">
        <f t="shared" si="42"/>
        <v>56.25</v>
      </c>
      <c r="F141" s="240">
        <v>14</v>
      </c>
      <c r="G141" s="233">
        <f t="shared" si="43"/>
        <v>43.75</v>
      </c>
      <c r="H141" s="225">
        <v>0</v>
      </c>
      <c r="I141" s="233">
        <f t="shared" si="44"/>
        <v>0</v>
      </c>
    </row>
    <row r="142" spans="1:9" s="224" customFormat="1" ht="18.600000000000001" customHeight="1" x14ac:dyDescent="0.25">
      <c r="A142" s="225">
        <v>3</v>
      </c>
      <c r="B142" s="225" t="s">
        <v>60</v>
      </c>
      <c r="C142" s="225">
        <v>32</v>
      </c>
      <c r="D142" s="240">
        <v>17</v>
      </c>
      <c r="E142" s="233">
        <f t="shared" si="42"/>
        <v>53.125</v>
      </c>
      <c r="F142" s="240">
        <v>15</v>
      </c>
      <c r="G142" s="233">
        <f t="shared" si="43"/>
        <v>46.875</v>
      </c>
      <c r="H142" s="225">
        <v>0</v>
      </c>
      <c r="I142" s="233">
        <f t="shared" si="44"/>
        <v>0</v>
      </c>
    </row>
    <row r="143" spans="1:9" s="224" customFormat="1" ht="18.600000000000001" customHeight="1" x14ac:dyDescent="0.25">
      <c r="A143" s="225">
        <v>4</v>
      </c>
      <c r="B143" s="225" t="s">
        <v>61</v>
      </c>
      <c r="C143" s="225">
        <v>28</v>
      </c>
      <c r="D143" s="241">
        <v>20</v>
      </c>
      <c r="E143" s="233">
        <f t="shared" si="42"/>
        <v>71.428571428571431</v>
      </c>
      <c r="F143" s="241">
        <v>8</v>
      </c>
      <c r="G143" s="233">
        <f t="shared" si="43"/>
        <v>28.571428571428569</v>
      </c>
      <c r="H143" s="225">
        <v>0</v>
      </c>
      <c r="I143" s="233">
        <f t="shared" si="44"/>
        <v>0</v>
      </c>
    </row>
    <row r="144" spans="1:9" s="224" customFormat="1" ht="18.600000000000001" customHeight="1" x14ac:dyDescent="0.25">
      <c r="A144" s="225">
        <v>5</v>
      </c>
      <c r="B144" s="225" t="s">
        <v>62</v>
      </c>
      <c r="C144" s="225">
        <v>33</v>
      </c>
      <c r="D144" s="241">
        <v>17</v>
      </c>
      <c r="E144" s="233">
        <f t="shared" si="42"/>
        <v>51.515151515151516</v>
      </c>
      <c r="F144" s="241">
        <v>16</v>
      </c>
      <c r="G144" s="233">
        <f t="shared" si="43"/>
        <v>48.484848484848484</v>
      </c>
      <c r="H144" s="225">
        <v>0</v>
      </c>
      <c r="I144" s="233">
        <f t="shared" si="44"/>
        <v>0</v>
      </c>
    </row>
    <row r="145" spans="1:9" s="224" customFormat="1" ht="18.600000000000001" customHeight="1" x14ac:dyDescent="0.25">
      <c r="A145" s="289" t="s">
        <v>56</v>
      </c>
      <c r="B145" s="291"/>
      <c r="C145" s="217">
        <v>158</v>
      </c>
      <c r="D145" s="217">
        <f>SUM(D140:D144)</f>
        <v>89</v>
      </c>
      <c r="E145" s="234">
        <f t="shared" si="42"/>
        <v>56.329113924050631</v>
      </c>
      <c r="F145" s="217">
        <f>SUM(F140:F144)</f>
        <v>69</v>
      </c>
      <c r="G145" s="234">
        <f t="shared" si="43"/>
        <v>43.670886075949369</v>
      </c>
      <c r="H145" s="217">
        <f>SUM(H140:H144)</f>
        <v>0</v>
      </c>
      <c r="I145" s="234">
        <f t="shared" si="44"/>
        <v>0</v>
      </c>
    </row>
    <row r="146" spans="1:9" s="224" customFormat="1" ht="18.600000000000001" customHeight="1" x14ac:dyDescent="0.25">
      <c r="A146" s="248"/>
      <c r="B146" s="248"/>
      <c r="C146" s="248"/>
      <c r="D146" s="248"/>
      <c r="E146" s="252"/>
      <c r="F146" s="248"/>
      <c r="G146" s="252"/>
      <c r="H146" s="248"/>
      <c r="I146" s="252"/>
    </row>
    <row r="147" spans="1:9" s="224" customFormat="1" ht="18.600000000000001" customHeight="1" x14ac:dyDescent="0.25">
      <c r="D147" s="255"/>
    </row>
    <row r="148" spans="1:9" s="216" customFormat="1" ht="18.600000000000001" customHeight="1" x14ac:dyDescent="0.25">
      <c r="A148" s="272" t="s">
        <v>4</v>
      </c>
      <c r="B148" s="272" t="s">
        <v>5</v>
      </c>
      <c r="C148" s="272" t="s">
        <v>6</v>
      </c>
      <c r="D148" s="289" t="s">
        <v>53</v>
      </c>
      <c r="E148" s="328"/>
      <c r="F148" s="328"/>
      <c r="G148" s="328"/>
      <c r="H148" s="328"/>
      <c r="I148" s="329"/>
    </row>
    <row r="149" spans="1:9" s="216" customFormat="1" ht="18.600000000000001" customHeight="1" x14ac:dyDescent="0.25">
      <c r="A149" s="327"/>
      <c r="B149" s="327"/>
      <c r="C149" s="327"/>
      <c r="D149" s="217" t="s">
        <v>28</v>
      </c>
      <c r="E149" s="217" t="s">
        <v>8</v>
      </c>
      <c r="F149" s="217" t="s">
        <v>45</v>
      </c>
      <c r="G149" s="217" t="s">
        <v>8</v>
      </c>
      <c r="H149" s="217" t="s">
        <v>30</v>
      </c>
      <c r="I149" s="217" t="s">
        <v>8</v>
      </c>
    </row>
    <row r="150" spans="1:9" s="224" customFormat="1" ht="18.600000000000001" customHeight="1" x14ac:dyDescent="0.25">
      <c r="A150" s="225">
        <v>1</v>
      </c>
      <c r="B150" s="225" t="s">
        <v>58</v>
      </c>
      <c r="C150" s="225">
        <v>33</v>
      </c>
      <c r="D150" s="240">
        <v>17</v>
      </c>
      <c r="E150" s="233">
        <f t="shared" ref="E150:E155" si="45">D150/$C150*100</f>
        <v>51.515151515151516</v>
      </c>
      <c r="F150" s="240">
        <v>16</v>
      </c>
      <c r="G150" s="233">
        <f t="shared" ref="G150:G155" si="46">F150/$C150*100</f>
        <v>48.484848484848484</v>
      </c>
      <c r="H150" s="225">
        <v>0</v>
      </c>
      <c r="I150" s="233">
        <f t="shared" ref="I150:I155" si="47">H150/$C150*100</f>
        <v>0</v>
      </c>
    </row>
    <row r="151" spans="1:9" s="224" customFormat="1" ht="18.600000000000001" customHeight="1" x14ac:dyDescent="0.25">
      <c r="A151" s="225">
        <v>2</v>
      </c>
      <c r="B151" s="225" t="s">
        <v>59</v>
      </c>
      <c r="C151" s="225">
        <v>32</v>
      </c>
      <c r="D151" s="241">
        <v>16</v>
      </c>
      <c r="E151" s="233">
        <f t="shared" si="45"/>
        <v>50</v>
      </c>
      <c r="F151" s="241">
        <v>16</v>
      </c>
      <c r="G151" s="233">
        <f t="shared" si="46"/>
        <v>50</v>
      </c>
      <c r="H151" s="225">
        <v>0</v>
      </c>
      <c r="I151" s="233">
        <f t="shared" si="47"/>
        <v>0</v>
      </c>
    </row>
    <row r="152" spans="1:9" s="224" customFormat="1" ht="18.600000000000001" customHeight="1" x14ac:dyDescent="0.25">
      <c r="A152" s="225">
        <v>3</v>
      </c>
      <c r="B152" s="225" t="s">
        <v>60</v>
      </c>
      <c r="C152" s="225">
        <v>32</v>
      </c>
      <c r="D152" s="241">
        <v>16</v>
      </c>
      <c r="E152" s="233">
        <f t="shared" si="45"/>
        <v>50</v>
      </c>
      <c r="F152" s="241">
        <v>16</v>
      </c>
      <c r="G152" s="233">
        <f t="shared" si="46"/>
        <v>50</v>
      </c>
      <c r="H152" s="225">
        <v>0</v>
      </c>
      <c r="I152" s="233">
        <f t="shared" si="47"/>
        <v>0</v>
      </c>
    </row>
    <row r="153" spans="1:9" s="224" customFormat="1" ht="18.600000000000001" customHeight="1" x14ac:dyDescent="0.25">
      <c r="A153" s="225">
        <v>4</v>
      </c>
      <c r="B153" s="225" t="s">
        <v>61</v>
      </c>
      <c r="C153" s="225">
        <v>28</v>
      </c>
      <c r="D153" s="241">
        <v>19</v>
      </c>
      <c r="E153" s="233">
        <f t="shared" si="45"/>
        <v>67.857142857142861</v>
      </c>
      <c r="F153" s="241">
        <v>9</v>
      </c>
      <c r="G153" s="233">
        <f t="shared" si="46"/>
        <v>32.142857142857146</v>
      </c>
      <c r="H153" s="225">
        <v>0</v>
      </c>
      <c r="I153" s="233">
        <f t="shared" si="47"/>
        <v>0</v>
      </c>
    </row>
    <row r="154" spans="1:9" s="224" customFormat="1" ht="18.600000000000001" customHeight="1" x14ac:dyDescent="0.25">
      <c r="A154" s="225">
        <v>5</v>
      </c>
      <c r="B154" s="225" t="s">
        <v>62</v>
      </c>
      <c r="C154" s="225">
        <v>33</v>
      </c>
      <c r="D154" s="241">
        <v>18</v>
      </c>
      <c r="E154" s="233">
        <f t="shared" si="45"/>
        <v>54.54545454545454</v>
      </c>
      <c r="F154" s="241">
        <v>15</v>
      </c>
      <c r="G154" s="233">
        <f t="shared" si="46"/>
        <v>45.454545454545453</v>
      </c>
      <c r="H154" s="225">
        <v>0</v>
      </c>
      <c r="I154" s="233">
        <f t="shared" si="47"/>
        <v>0</v>
      </c>
    </row>
    <row r="155" spans="1:9" s="224" customFormat="1" ht="18.600000000000001" customHeight="1" x14ac:dyDescent="0.25">
      <c r="A155" s="289" t="s">
        <v>56</v>
      </c>
      <c r="B155" s="291"/>
      <c r="C155" s="217">
        <v>158</v>
      </c>
      <c r="D155" s="217">
        <f>SUM(D150:D154)</f>
        <v>86</v>
      </c>
      <c r="E155" s="234">
        <f t="shared" si="45"/>
        <v>54.430379746835442</v>
      </c>
      <c r="F155" s="217">
        <f>SUM(F150:F154)</f>
        <v>72</v>
      </c>
      <c r="G155" s="234">
        <f t="shared" si="46"/>
        <v>45.569620253164558</v>
      </c>
      <c r="H155" s="217">
        <f>SUM(H150:H154)</f>
        <v>0</v>
      </c>
      <c r="I155" s="234">
        <f t="shared" si="47"/>
        <v>0</v>
      </c>
    </row>
    <row r="156" spans="1:9" s="41" customFormat="1" ht="18" x14ac:dyDescent="0.35">
      <c r="D156" s="232"/>
      <c r="F156" s="232"/>
    </row>
    <row r="157" spans="1:9" s="41" customFormat="1" ht="15.75" customHeight="1" x14ac:dyDescent="0.35"/>
    <row r="158" spans="1:9" s="41" customFormat="1" ht="15.75" customHeight="1" x14ac:dyDescent="0.35"/>
  </sheetData>
  <mergeCells count="86">
    <mergeCell ref="A1:C1"/>
    <mergeCell ref="A57:B57"/>
    <mergeCell ref="A67:B67"/>
    <mergeCell ref="A77:B77"/>
    <mergeCell ref="A87:B87"/>
    <mergeCell ref="A23:B23"/>
    <mergeCell ref="A36:B36"/>
    <mergeCell ref="A46:B46"/>
    <mergeCell ref="A49:A51"/>
    <mergeCell ref="B49:B51"/>
    <mergeCell ref="B4:J4"/>
    <mergeCell ref="D16:K16"/>
    <mergeCell ref="D7:K7"/>
    <mergeCell ref="A5:B5"/>
    <mergeCell ref="A38:A39"/>
    <mergeCell ref="B38:B39"/>
    <mergeCell ref="C38:C39"/>
    <mergeCell ref="C49:C51"/>
    <mergeCell ref="A155:B155"/>
    <mergeCell ref="A97:B97"/>
    <mergeCell ref="A59:A60"/>
    <mergeCell ref="A69:A70"/>
    <mergeCell ref="B69:B70"/>
    <mergeCell ref="C69:C70"/>
    <mergeCell ref="B59:B60"/>
    <mergeCell ref="C59:C60"/>
    <mergeCell ref="A79:A80"/>
    <mergeCell ref="B79:B80"/>
    <mergeCell ref="C79:C80"/>
    <mergeCell ref="A89:A90"/>
    <mergeCell ref="B89:B90"/>
    <mergeCell ref="C89:C90"/>
    <mergeCell ref="D89:I89"/>
    <mergeCell ref="D90:I90"/>
    <mergeCell ref="D38:I38"/>
    <mergeCell ref="D39:I39"/>
    <mergeCell ref="D49:I49"/>
    <mergeCell ref="D50:I50"/>
    <mergeCell ref="D59:I59"/>
    <mergeCell ref="D70:I70"/>
    <mergeCell ref="D79:I79"/>
    <mergeCell ref="D80:I80"/>
    <mergeCell ref="D60:I60"/>
    <mergeCell ref="D69:I69"/>
    <mergeCell ref="D28:I28"/>
    <mergeCell ref="D29:I29"/>
    <mergeCell ref="A7:A8"/>
    <mergeCell ref="B7:B8"/>
    <mergeCell ref="C7:C8"/>
    <mergeCell ref="B16:B17"/>
    <mergeCell ref="C16:C17"/>
    <mergeCell ref="A16:A17"/>
    <mergeCell ref="A26:I26"/>
    <mergeCell ref="C28:C30"/>
    <mergeCell ref="B28:B30"/>
    <mergeCell ref="A28:A30"/>
    <mergeCell ref="A14:B14"/>
    <mergeCell ref="A148:A149"/>
    <mergeCell ref="B148:B149"/>
    <mergeCell ref="C148:C149"/>
    <mergeCell ref="D148:I148"/>
    <mergeCell ref="A110:A111"/>
    <mergeCell ref="A120:A121"/>
    <mergeCell ref="B120:B121"/>
    <mergeCell ref="C120:C121"/>
    <mergeCell ref="D120:I120"/>
    <mergeCell ref="A129:A130"/>
    <mergeCell ref="B129:B130"/>
    <mergeCell ref="A117:B117"/>
    <mergeCell ref="A127:B127"/>
    <mergeCell ref="A136:B136"/>
    <mergeCell ref="A145:B145"/>
    <mergeCell ref="C129:C130"/>
    <mergeCell ref="D129:I129"/>
    <mergeCell ref="A138:A139"/>
    <mergeCell ref="B138:B139"/>
    <mergeCell ref="C138:C139"/>
    <mergeCell ref="D138:I138"/>
    <mergeCell ref="A101:A102"/>
    <mergeCell ref="B101:B102"/>
    <mergeCell ref="C101:C102"/>
    <mergeCell ref="D101:I101"/>
    <mergeCell ref="B110:B111"/>
    <mergeCell ref="C110:C111"/>
    <mergeCell ref="D110:I110"/>
    <mergeCell ref="A108:B108"/>
  </mergeCells>
  <pageMargins left="0.7" right="0.7" top="0.75" bottom="0.75" header="0.3" footer="0.3"/>
  <pageSetup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41"/>
  <sheetViews>
    <sheetView topLeftCell="A25" workbookViewId="0">
      <selection activeCell="K10" sqref="K10"/>
    </sheetView>
  </sheetViews>
  <sheetFormatPr defaultColWidth="12.6640625" defaultRowHeight="15.75" customHeight="1" x14ac:dyDescent="0.35"/>
  <cols>
    <col min="1" max="1" width="10.44140625" style="41" customWidth="1"/>
    <col min="2" max="2" width="10.109375" style="41" customWidth="1"/>
    <col min="3" max="7" width="11.109375" style="41" customWidth="1"/>
    <col min="8" max="8" width="10.21875" style="41" customWidth="1"/>
    <col min="9" max="9" width="11.109375" style="41" customWidth="1"/>
    <col min="10" max="16384" width="12.6640625" style="41"/>
  </cols>
  <sheetData>
    <row r="1" spans="1:24" ht="18" x14ac:dyDescent="0.35">
      <c r="A1" s="204" t="s">
        <v>0</v>
      </c>
      <c r="J1" s="43"/>
      <c r="K1" s="43"/>
    </row>
    <row r="2" spans="1:24" ht="15.75" customHeight="1" x14ac:dyDescent="0.35">
      <c r="A2" s="58" t="s">
        <v>1</v>
      </c>
      <c r="J2" s="43"/>
      <c r="K2" s="43"/>
    </row>
    <row r="3" spans="1:24" ht="18" x14ac:dyDescent="0.35">
      <c r="J3" s="43"/>
      <c r="K3" s="43"/>
    </row>
    <row r="4" spans="1:24" ht="18" x14ac:dyDescent="0.35">
      <c r="A4" s="276" t="s">
        <v>223</v>
      </c>
      <c r="B4" s="276"/>
      <c r="C4" s="276"/>
      <c r="D4" s="276"/>
      <c r="E4" s="276"/>
      <c r="F4" s="276"/>
      <c r="G4" s="276"/>
      <c r="H4" s="276"/>
      <c r="I4" s="276"/>
      <c r="J4" s="58"/>
      <c r="K4" s="58"/>
    </row>
    <row r="5" spans="1:24" ht="18" x14ac:dyDescent="0.3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s="216" customFormat="1" ht="17.399999999999999" x14ac:dyDescent="0.25">
      <c r="A6" s="272" t="s">
        <v>4</v>
      </c>
      <c r="B6" s="272" t="s">
        <v>5</v>
      </c>
      <c r="C6" s="272" t="s">
        <v>6</v>
      </c>
      <c r="D6" s="289" t="s">
        <v>120</v>
      </c>
      <c r="E6" s="328"/>
      <c r="F6" s="328"/>
      <c r="G6" s="328"/>
      <c r="H6" s="328"/>
      <c r="I6" s="329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</row>
    <row r="7" spans="1:24" s="216" customFormat="1" ht="17.399999999999999" x14ac:dyDescent="0.25">
      <c r="A7" s="327"/>
      <c r="B7" s="327"/>
      <c r="C7" s="327"/>
      <c r="D7" s="217" t="s">
        <v>28</v>
      </c>
      <c r="E7" s="217" t="s">
        <v>8</v>
      </c>
      <c r="F7" s="217" t="s">
        <v>45</v>
      </c>
      <c r="G7" s="217" t="s">
        <v>8</v>
      </c>
      <c r="H7" s="217" t="s">
        <v>30</v>
      </c>
      <c r="I7" s="217" t="s">
        <v>8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</row>
    <row r="8" spans="1:24" ht="18" x14ac:dyDescent="0.35">
      <c r="A8" s="46">
        <v>1</v>
      </c>
      <c r="B8" s="46" t="s">
        <v>102</v>
      </c>
      <c r="C8" s="47">
        <v>29</v>
      </c>
      <c r="D8" s="46">
        <v>14</v>
      </c>
      <c r="E8" s="192">
        <f t="shared" ref="E8:E41" si="0">D8/C8</f>
        <v>0.48275862068965519</v>
      </c>
      <c r="F8" s="46">
        <v>15</v>
      </c>
      <c r="G8" s="192">
        <f t="shared" ref="G8:G41" si="1">F8/C8</f>
        <v>0.51724137931034486</v>
      </c>
      <c r="H8" s="46">
        <v>0</v>
      </c>
      <c r="I8" s="192">
        <f t="shared" ref="I8:I41" si="2">H8/C8</f>
        <v>0</v>
      </c>
    </row>
    <row r="9" spans="1:24" ht="18" x14ac:dyDescent="0.35">
      <c r="A9" s="46">
        <v>2</v>
      </c>
      <c r="B9" s="46" t="s">
        <v>103</v>
      </c>
      <c r="C9" s="194">
        <v>28</v>
      </c>
      <c r="D9" s="46">
        <v>11</v>
      </c>
      <c r="E9" s="192">
        <f t="shared" si="0"/>
        <v>0.39285714285714285</v>
      </c>
      <c r="F9" s="46">
        <v>17</v>
      </c>
      <c r="G9" s="192">
        <f t="shared" si="1"/>
        <v>0.6071428571428571</v>
      </c>
      <c r="H9" s="46">
        <v>0</v>
      </c>
      <c r="I9" s="192">
        <f t="shared" si="2"/>
        <v>0</v>
      </c>
    </row>
    <row r="10" spans="1:24" ht="18" x14ac:dyDescent="0.35">
      <c r="A10" s="46">
        <v>3</v>
      </c>
      <c r="B10" s="46" t="s">
        <v>104</v>
      </c>
      <c r="C10" s="194">
        <v>27</v>
      </c>
      <c r="D10" s="46">
        <v>15</v>
      </c>
      <c r="E10" s="192">
        <f t="shared" si="0"/>
        <v>0.55555555555555558</v>
      </c>
      <c r="F10" s="46">
        <v>12</v>
      </c>
      <c r="G10" s="192">
        <f t="shared" si="1"/>
        <v>0.44444444444444442</v>
      </c>
      <c r="H10" s="46">
        <v>0</v>
      </c>
      <c r="I10" s="192">
        <f t="shared" si="2"/>
        <v>0</v>
      </c>
    </row>
    <row r="11" spans="1:24" ht="18" x14ac:dyDescent="0.35">
      <c r="A11" s="46">
        <v>4</v>
      </c>
      <c r="B11" s="46" t="s">
        <v>105</v>
      </c>
      <c r="C11" s="194">
        <v>26</v>
      </c>
      <c r="D11" s="46">
        <v>10</v>
      </c>
      <c r="E11" s="192">
        <f t="shared" si="0"/>
        <v>0.38461538461538464</v>
      </c>
      <c r="F11" s="46">
        <v>16</v>
      </c>
      <c r="G11" s="192">
        <f t="shared" si="1"/>
        <v>0.61538461538461542</v>
      </c>
      <c r="H11" s="46">
        <v>0</v>
      </c>
      <c r="I11" s="192">
        <f t="shared" si="2"/>
        <v>0</v>
      </c>
    </row>
    <row r="12" spans="1:24" ht="18" x14ac:dyDescent="0.35">
      <c r="A12" s="46">
        <v>5</v>
      </c>
      <c r="B12" s="46" t="s">
        <v>106</v>
      </c>
      <c r="C12" s="194">
        <v>26</v>
      </c>
      <c r="D12" s="46">
        <v>10</v>
      </c>
      <c r="E12" s="192">
        <f t="shared" si="0"/>
        <v>0.38461538461538464</v>
      </c>
      <c r="F12" s="46">
        <v>16</v>
      </c>
      <c r="G12" s="192">
        <f t="shared" si="1"/>
        <v>0.61538461538461542</v>
      </c>
      <c r="H12" s="46">
        <v>0</v>
      </c>
      <c r="I12" s="192">
        <f t="shared" si="2"/>
        <v>0</v>
      </c>
    </row>
    <row r="13" spans="1:24" ht="18" x14ac:dyDescent="0.35">
      <c r="A13" s="46">
        <v>6</v>
      </c>
      <c r="B13" s="46" t="s">
        <v>107</v>
      </c>
      <c r="C13" s="194">
        <v>27</v>
      </c>
      <c r="D13" s="46">
        <v>12</v>
      </c>
      <c r="E13" s="192">
        <f t="shared" si="0"/>
        <v>0.44444444444444442</v>
      </c>
      <c r="F13" s="46">
        <v>15</v>
      </c>
      <c r="G13" s="192">
        <f t="shared" si="1"/>
        <v>0.55555555555555558</v>
      </c>
      <c r="H13" s="46">
        <v>0</v>
      </c>
      <c r="I13" s="192">
        <f t="shared" si="2"/>
        <v>0</v>
      </c>
    </row>
    <row r="14" spans="1:24" ht="18" x14ac:dyDescent="0.35">
      <c r="A14" s="336" t="s">
        <v>56</v>
      </c>
      <c r="B14" s="270"/>
      <c r="C14" s="213">
        <v>163</v>
      </c>
      <c r="D14" s="195">
        <v>72</v>
      </c>
      <c r="E14" s="198">
        <f t="shared" si="0"/>
        <v>0.44171779141104295</v>
      </c>
      <c r="F14" s="195">
        <v>91</v>
      </c>
      <c r="G14" s="198">
        <f t="shared" si="1"/>
        <v>0.55828220858895705</v>
      </c>
      <c r="H14" s="195">
        <v>0</v>
      </c>
      <c r="I14" s="198">
        <f t="shared" si="2"/>
        <v>0</v>
      </c>
    </row>
    <row r="15" spans="1:24" ht="18" x14ac:dyDescent="0.35">
      <c r="A15" s="46">
        <v>1</v>
      </c>
      <c r="B15" s="46" t="s">
        <v>108</v>
      </c>
      <c r="C15" s="46">
        <v>33</v>
      </c>
      <c r="D15" s="46">
        <v>15</v>
      </c>
      <c r="E15" s="192">
        <f t="shared" si="0"/>
        <v>0.45454545454545453</v>
      </c>
      <c r="F15" s="46">
        <v>18</v>
      </c>
      <c r="G15" s="192">
        <f t="shared" si="1"/>
        <v>0.54545454545454541</v>
      </c>
      <c r="H15" s="46">
        <v>0</v>
      </c>
      <c r="I15" s="192">
        <f t="shared" si="2"/>
        <v>0</v>
      </c>
    </row>
    <row r="16" spans="1:24" ht="18" x14ac:dyDescent="0.35">
      <c r="A16" s="46">
        <v>2</v>
      </c>
      <c r="B16" s="46" t="s">
        <v>109</v>
      </c>
      <c r="C16" s="46">
        <v>34</v>
      </c>
      <c r="D16" s="46">
        <v>15</v>
      </c>
      <c r="E16" s="192">
        <f t="shared" si="0"/>
        <v>0.44117647058823528</v>
      </c>
      <c r="F16" s="46">
        <v>19</v>
      </c>
      <c r="G16" s="192">
        <f t="shared" si="1"/>
        <v>0.55882352941176472</v>
      </c>
      <c r="H16" s="46">
        <v>0</v>
      </c>
      <c r="I16" s="192">
        <f t="shared" si="2"/>
        <v>0</v>
      </c>
    </row>
    <row r="17" spans="1:9" ht="18" x14ac:dyDescent="0.35">
      <c r="A17" s="46">
        <v>3</v>
      </c>
      <c r="B17" s="46" t="s">
        <v>110</v>
      </c>
      <c r="C17" s="46">
        <v>31</v>
      </c>
      <c r="D17" s="46">
        <v>11</v>
      </c>
      <c r="E17" s="192">
        <f t="shared" si="0"/>
        <v>0.35483870967741937</v>
      </c>
      <c r="F17" s="46">
        <v>20</v>
      </c>
      <c r="G17" s="192">
        <f t="shared" si="1"/>
        <v>0.64516129032258063</v>
      </c>
      <c r="H17" s="46">
        <v>0</v>
      </c>
      <c r="I17" s="192">
        <f t="shared" si="2"/>
        <v>0</v>
      </c>
    </row>
    <row r="18" spans="1:9" ht="18" x14ac:dyDescent="0.35">
      <c r="A18" s="46">
        <v>4</v>
      </c>
      <c r="B18" s="46" t="s">
        <v>111</v>
      </c>
      <c r="C18" s="46">
        <v>28</v>
      </c>
      <c r="D18" s="46">
        <v>13</v>
      </c>
      <c r="E18" s="192">
        <f t="shared" si="0"/>
        <v>0.4642857142857143</v>
      </c>
      <c r="F18" s="46">
        <v>15</v>
      </c>
      <c r="G18" s="192">
        <f t="shared" si="1"/>
        <v>0.5357142857142857</v>
      </c>
      <c r="H18" s="46">
        <v>0</v>
      </c>
      <c r="I18" s="192">
        <f t="shared" si="2"/>
        <v>0</v>
      </c>
    </row>
    <row r="19" spans="1:9" ht="18" x14ac:dyDescent="0.35">
      <c r="A19" s="46">
        <v>5</v>
      </c>
      <c r="B19" s="46" t="s">
        <v>112</v>
      </c>
      <c r="C19" s="46">
        <v>28</v>
      </c>
      <c r="D19" s="46">
        <v>8</v>
      </c>
      <c r="E19" s="192">
        <f t="shared" si="0"/>
        <v>0.2857142857142857</v>
      </c>
      <c r="F19" s="46">
        <v>20</v>
      </c>
      <c r="G19" s="192">
        <f t="shared" si="1"/>
        <v>0.7142857142857143</v>
      </c>
      <c r="H19" s="46">
        <v>0</v>
      </c>
      <c r="I19" s="192">
        <f t="shared" si="2"/>
        <v>0</v>
      </c>
    </row>
    <row r="20" spans="1:9" ht="18" x14ac:dyDescent="0.35">
      <c r="A20" s="336" t="s">
        <v>56</v>
      </c>
      <c r="B20" s="270"/>
      <c r="C20" s="195">
        <v>154</v>
      </c>
      <c r="D20" s="195">
        <v>62</v>
      </c>
      <c r="E20" s="198">
        <f t="shared" si="0"/>
        <v>0.40259740259740262</v>
      </c>
      <c r="F20" s="195">
        <v>92</v>
      </c>
      <c r="G20" s="198">
        <f t="shared" si="1"/>
        <v>0.59740259740259738</v>
      </c>
      <c r="H20" s="195">
        <v>0</v>
      </c>
      <c r="I20" s="198">
        <f t="shared" si="2"/>
        <v>0</v>
      </c>
    </row>
    <row r="21" spans="1:9" ht="18" x14ac:dyDescent="0.35">
      <c r="A21" s="46">
        <v>1</v>
      </c>
      <c r="B21" s="46" t="s">
        <v>65</v>
      </c>
      <c r="C21" s="46">
        <v>28</v>
      </c>
      <c r="D21" s="221">
        <v>15</v>
      </c>
      <c r="E21" s="192">
        <f t="shared" si="0"/>
        <v>0.5357142857142857</v>
      </c>
      <c r="F21" s="221">
        <v>13</v>
      </c>
      <c r="G21" s="192">
        <f t="shared" si="1"/>
        <v>0.4642857142857143</v>
      </c>
      <c r="H21" s="46">
        <v>0</v>
      </c>
      <c r="I21" s="192">
        <f t="shared" si="2"/>
        <v>0</v>
      </c>
    </row>
    <row r="22" spans="1:9" ht="18" x14ac:dyDescent="0.35">
      <c r="A22" s="46">
        <v>2</v>
      </c>
      <c r="B22" s="46" t="s">
        <v>66</v>
      </c>
      <c r="C22" s="46">
        <v>25</v>
      </c>
      <c r="D22" s="222">
        <v>9</v>
      </c>
      <c r="E22" s="192">
        <f t="shared" si="0"/>
        <v>0.36</v>
      </c>
      <c r="F22" s="222">
        <v>16</v>
      </c>
      <c r="G22" s="192">
        <f t="shared" si="1"/>
        <v>0.64</v>
      </c>
      <c r="H22" s="46">
        <v>0</v>
      </c>
      <c r="I22" s="192">
        <f t="shared" si="2"/>
        <v>0</v>
      </c>
    </row>
    <row r="23" spans="1:9" ht="18" x14ac:dyDescent="0.35">
      <c r="A23" s="46">
        <v>3</v>
      </c>
      <c r="B23" s="46" t="s">
        <v>67</v>
      </c>
      <c r="C23" s="46">
        <v>27</v>
      </c>
      <c r="D23" s="222">
        <v>10</v>
      </c>
      <c r="E23" s="192">
        <f t="shared" si="0"/>
        <v>0.37037037037037035</v>
      </c>
      <c r="F23" s="222">
        <v>17</v>
      </c>
      <c r="G23" s="192">
        <f t="shared" si="1"/>
        <v>0.62962962962962965</v>
      </c>
      <c r="H23" s="46">
        <v>0</v>
      </c>
      <c r="I23" s="192">
        <f t="shared" si="2"/>
        <v>0</v>
      </c>
    </row>
    <row r="24" spans="1:9" ht="18" x14ac:dyDescent="0.35">
      <c r="A24" s="46">
        <v>4</v>
      </c>
      <c r="B24" s="46" t="s">
        <v>68</v>
      </c>
      <c r="C24" s="46">
        <v>28</v>
      </c>
      <c r="D24" s="222">
        <v>11</v>
      </c>
      <c r="E24" s="192">
        <f t="shared" si="0"/>
        <v>0.39285714285714285</v>
      </c>
      <c r="F24" s="222">
        <v>17</v>
      </c>
      <c r="G24" s="192">
        <f t="shared" si="1"/>
        <v>0.6071428571428571</v>
      </c>
      <c r="H24" s="46">
        <v>0</v>
      </c>
      <c r="I24" s="192">
        <f t="shared" si="2"/>
        <v>0</v>
      </c>
    </row>
    <row r="25" spans="1:9" ht="18" x14ac:dyDescent="0.35">
      <c r="A25" s="46">
        <v>5</v>
      </c>
      <c r="B25" s="46" t="s">
        <v>69</v>
      </c>
      <c r="C25" s="46">
        <v>27</v>
      </c>
      <c r="D25" s="219">
        <v>14</v>
      </c>
      <c r="E25" s="192">
        <f t="shared" si="0"/>
        <v>0.51851851851851849</v>
      </c>
      <c r="F25" s="219">
        <v>13</v>
      </c>
      <c r="G25" s="192">
        <f t="shared" si="1"/>
        <v>0.48148148148148145</v>
      </c>
      <c r="H25" s="46">
        <v>0</v>
      </c>
      <c r="I25" s="192">
        <f t="shared" si="2"/>
        <v>0</v>
      </c>
    </row>
    <row r="26" spans="1:9" ht="18" x14ac:dyDescent="0.35">
      <c r="A26" s="46">
        <v>6</v>
      </c>
      <c r="B26" s="46" t="s">
        <v>70</v>
      </c>
      <c r="C26" s="46">
        <v>27</v>
      </c>
      <c r="D26" s="219">
        <v>9</v>
      </c>
      <c r="E26" s="192">
        <f t="shared" si="0"/>
        <v>0.33333333333333331</v>
      </c>
      <c r="F26" s="219">
        <v>18</v>
      </c>
      <c r="G26" s="192">
        <f t="shared" si="1"/>
        <v>0.66666666666666663</v>
      </c>
      <c r="H26" s="46">
        <v>0</v>
      </c>
      <c r="I26" s="192">
        <f t="shared" si="2"/>
        <v>0</v>
      </c>
    </row>
    <row r="27" spans="1:9" ht="18" x14ac:dyDescent="0.35">
      <c r="A27" s="336" t="s">
        <v>56</v>
      </c>
      <c r="B27" s="270"/>
      <c r="C27" s="195">
        <v>162</v>
      </c>
      <c r="D27" s="220">
        <v>68</v>
      </c>
      <c r="E27" s="198">
        <f t="shared" si="0"/>
        <v>0.41975308641975306</v>
      </c>
      <c r="F27" s="220">
        <v>94</v>
      </c>
      <c r="G27" s="198">
        <f t="shared" si="1"/>
        <v>0.58024691358024694</v>
      </c>
      <c r="H27" s="195">
        <v>0</v>
      </c>
      <c r="I27" s="198">
        <f t="shared" si="2"/>
        <v>0</v>
      </c>
    </row>
    <row r="28" spans="1:9" ht="18" x14ac:dyDescent="0.35">
      <c r="A28" s="46">
        <v>1</v>
      </c>
      <c r="B28" s="46" t="s">
        <v>58</v>
      </c>
      <c r="C28" s="46">
        <v>33</v>
      </c>
      <c r="D28" s="46">
        <v>16</v>
      </c>
      <c r="E28" s="192">
        <f t="shared" si="0"/>
        <v>0.48484848484848486</v>
      </c>
      <c r="F28" s="46">
        <v>17</v>
      </c>
      <c r="G28" s="192">
        <f t="shared" si="1"/>
        <v>0.51515151515151514</v>
      </c>
      <c r="H28" s="46">
        <v>0</v>
      </c>
      <c r="I28" s="192">
        <f t="shared" si="2"/>
        <v>0</v>
      </c>
    </row>
    <row r="29" spans="1:9" ht="18" x14ac:dyDescent="0.35">
      <c r="A29" s="46">
        <v>2</v>
      </c>
      <c r="B29" s="46" t="s">
        <v>59</v>
      </c>
      <c r="C29" s="46">
        <v>32</v>
      </c>
      <c r="D29" s="46">
        <v>15</v>
      </c>
      <c r="E29" s="192">
        <f t="shared" si="0"/>
        <v>0.46875</v>
      </c>
      <c r="F29" s="46">
        <v>17</v>
      </c>
      <c r="G29" s="192">
        <f t="shared" si="1"/>
        <v>0.53125</v>
      </c>
      <c r="H29" s="46">
        <v>0</v>
      </c>
      <c r="I29" s="192">
        <f t="shared" si="2"/>
        <v>0</v>
      </c>
    </row>
    <row r="30" spans="1:9" ht="18" x14ac:dyDescent="0.35">
      <c r="A30" s="46">
        <v>3</v>
      </c>
      <c r="B30" s="46" t="s">
        <v>60</v>
      </c>
      <c r="C30" s="46">
        <v>32</v>
      </c>
      <c r="D30" s="46">
        <v>14</v>
      </c>
      <c r="E30" s="192">
        <f t="shared" si="0"/>
        <v>0.4375</v>
      </c>
      <c r="F30" s="46">
        <v>18</v>
      </c>
      <c r="G30" s="192">
        <f t="shared" si="1"/>
        <v>0.5625</v>
      </c>
      <c r="H30" s="46">
        <v>0</v>
      </c>
      <c r="I30" s="192">
        <f t="shared" si="2"/>
        <v>0</v>
      </c>
    </row>
    <row r="31" spans="1:9" ht="18" x14ac:dyDescent="0.35">
      <c r="A31" s="46">
        <v>4</v>
      </c>
      <c r="B31" s="46" t="s">
        <v>61</v>
      </c>
      <c r="C31" s="46">
        <v>28</v>
      </c>
      <c r="D31" s="46">
        <v>13</v>
      </c>
      <c r="E31" s="192">
        <f t="shared" si="0"/>
        <v>0.4642857142857143</v>
      </c>
      <c r="F31" s="46">
        <v>15</v>
      </c>
      <c r="G31" s="192">
        <f t="shared" si="1"/>
        <v>0.5357142857142857</v>
      </c>
      <c r="H31" s="46">
        <v>0</v>
      </c>
      <c r="I31" s="192">
        <f t="shared" si="2"/>
        <v>0</v>
      </c>
    </row>
    <row r="32" spans="1:9" ht="18" x14ac:dyDescent="0.35">
      <c r="A32" s="46">
        <v>5</v>
      </c>
      <c r="B32" s="46" t="s">
        <v>62</v>
      </c>
      <c r="C32" s="46">
        <v>33</v>
      </c>
      <c r="D32" s="46">
        <v>11</v>
      </c>
      <c r="E32" s="192">
        <f t="shared" si="0"/>
        <v>0.33333333333333331</v>
      </c>
      <c r="F32" s="46">
        <v>22</v>
      </c>
      <c r="G32" s="192">
        <f t="shared" si="1"/>
        <v>0.66666666666666663</v>
      </c>
      <c r="H32" s="46">
        <v>0</v>
      </c>
      <c r="I32" s="192">
        <f t="shared" si="2"/>
        <v>0</v>
      </c>
    </row>
    <row r="33" spans="1:9" ht="18" x14ac:dyDescent="0.35">
      <c r="A33" s="336" t="s">
        <v>56</v>
      </c>
      <c r="B33" s="270"/>
      <c r="C33" s="195">
        <v>158</v>
      </c>
      <c r="D33" s="195">
        <v>69</v>
      </c>
      <c r="E33" s="198">
        <f t="shared" si="0"/>
        <v>0.43670886075949367</v>
      </c>
      <c r="F33" s="195">
        <v>89</v>
      </c>
      <c r="G33" s="198">
        <f t="shared" si="1"/>
        <v>0.56329113924050633</v>
      </c>
      <c r="H33" s="195">
        <v>0</v>
      </c>
      <c r="I33" s="198">
        <f t="shared" si="2"/>
        <v>0</v>
      </c>
    </row>
    <row r="34" spans="1:9" ht="18" x14ac:dyDescent="0.35">
      <c r="A34" s="46">
        <v>1</v>
      </c>
      <c r="B34" s="46" t="s">
        <v>10</v>
      </c>
      <c r="C34" s="46">
        <v>32</v>
      </c>
      <c r="D34" s="46">
        <v>14</v>
      </c>
      <c r="E34" s="192">
        <f t="shared" si="0"/>
        <v>0.4375</v>
      </c>
      <c r="F34" s="46">
        <v>18</v>
      </c>
      <c r="G34" s="192">
        <f t="shared" si="1"/>
        <v>0.5625</v>
      </c>
      <c r="H34" s="46">
        <v>0</v>
      </c>
      <c r="I34" s="192">
        <f t="shared" si="2"/>
        <v>0</v>
      </c>
    </row>
    <row r="35" spans="1:9" ht="18" x14ac:dyDescent="0.35">
      <c r="A35" s="46">
        <v>2</v>
      </c>
      <c r="B35" s="46" t="s">
        <v>12</v>
      </c>
      <c r="C35" s="46">
        <v>32</v>
      </c>
      <c r="D35" s="46">
        <v>14</v>
      </c>
      <c r="E35" s="192">
        <f t="shared" si="0"/>
        <v>0.4375</v>
      </c>
      <c r="F35" s="46">
        <v>18</v>
      </c>
      <c r="G35" s="192">
        <f t="shared" si="1"/>
        <v>0.5625</v>
      </c>
      <c r="H35" s="46">
        <v>0</v>
      </c>
      <c r="I35" s="192">
        <f t="shared" si="2"/>
        <v>0</v>
      </c>
    </row>
    <row r="36" spans="1:9" ht="18" x14ac:dyDescent="0.35">
      <c r="A36" s="46">
        <v>3</v>
      </c>
      <c r="B36" s="46" t="s">
        <v>13</v>
      </c>
      <c r="C36" s="46">
        <v>32</v>
      </c>
      <c r="D36" s="46">
        <v>12</v>
      </c>
      <c r="E36" s="192">
        <f t="shared" si="0"/>
        <v>0.375</v>
      </c>
      <c r="F36" s="46">
        <v>20</v>
      </c>
      <c r="G36" s="192">
        <f t="shared" si="1"/>
        <v>0.625</v>
      </c>
      <c r="H36" s="46">
        <v>0</v>
      </c>
      <c r="I36" s="192">
        <f t="shared" si="2"/>
        <v>0</v>
      </c>
    </row>
    <row r="37" spans="1:9" ht="18" x14ac:dyDescent="0.35">
      <c r="A37" s="46">
        <v>4</v>
      </c>
      <c r="B37" s="46" t="s">
        <v>16</v>
      </c>
      <c r="C37" s="46">
        <v>29</v>
      </c>
      <c r="D37" s="46">
        <v>12</v>
      </c>
      <c r="E37" s="192">
        <f t="shared" si="0"/>
        <v>0.41379310344827586</v>
      </c>
      <c r="F37" s="46">
        <v>17</v>
      </c>
      <c r="G37" s="192">
        <f t="shared" si="1"/>
        <v>0.58620689655172409</v>
      </c>
      <c r="H37" s="46">
        <v>0</v>
      </c>
      <c r="I37" s="192">
        <f t="shared" si="2"/>
        <v>0</v>
      </c>
    </row>
    <row r="38" spans="1:9" ht="18" x14ac:dyDescent="0.35">
      <c r="A38" s="46">
        <v>5</v>
      </c>
      <c r="B38" s="46" t="s">
        <v>17</v>
      </c>
      <c r="C38" s="46">
        <v>31</v>
      </c>
      <c r="D38" s="46">
        <v>12</v>
      </c>
      <c r="E38" s="192">
        <f t="shared" si="0"/>
        <v>0.38709677419354838</v>
      </c>
      <c r="F38" s="46">
        <v>19</v>
      </c>
      <c r="G38" s="192">
        <f t="shared" si="1"/>
        <v>0.61290322580645162</v>
      </c>
      <c r="H38" s="46">
        <v>0</v>
      </c>
      <c r="I38" s="192">
        <f t="shared" si="2"/>
        <v>0</v>
      </c>
    </row>
    <row r="39" spans="1:9" ht="18" x14ac:dyDescent="0.35">
      <c r="A39" s="46">
        <v>6</v>
      </c>
      <c r="B39" s="46" t="s">
        <v>19</v>
      </c>
      <c r="C39" s="46">
        <v>29</v>
      </c>
      <c r="D39" s="46">
        <v>13</v>
      </c>
      <c r="E39" s="192">
        <f t="shared" si="0"/>
        <v>0.44827586206896552</v>
      </c>
      <c r="F39" s="46">
        <v>16</v>
      </c>
      <c r="G39" s="192">
        <f t="shared" si="1"/>
        <v>0.55172413793103448</v>
      </c>
      <c r="H39" s="46">
        <v>0</v>
      </c>
      <c r="I39" s="192">
        <f t="shared" si="2"/>
        <v>0</v>
      </c>
    </row>
    <row r="40" spans="1:9" ht="18" x14ac:dyDescent="0.35">
      <c r="A40" s="336" t="s">
        <v>56</v>
      </c>
      <c r="B40" s="270"/>
      <c r="C40" s="195">
        <v>185</v>
      </c>
      <c r="D40" s="195">
        <v>77</v>
      </c>
      <c r="E40" s="198">
        <f t="shared" si="0"/>
        <v>0.41621621621621624</v>
      </c>
      <c r="F40" s="195">
        <v>108</v>
      </c>
      <c r="G40" s="198">
        <f t="shared" si="1"/>
        <v>0.58378378378378382</v>
      </c>
      <c r="H40" s="195">
        <v>0</v>
      </c>
      <c r="I40" s="198">
        <f t="shared" si="2"/>
        <v>0</v>
      </c>
    </row>
    <row r="41" spans="1:9" ht="18" x14ac:dyDescent="0.35">
      <c r="A41" s="336" t="s">
        <v>56</v>
      </c>
      <c r="B41" s="270"/>
      <c r="C41" s="195">
        <v>822</v>
      </c>
      <c r="D41" s="195">
        <v>348</v>
      </c>
      <c r="E41" s="198">
        <f t="shared" si="0"/>
        <v>0.42335766423357662</v>
      </c>
      <c r="F41" s="195">
        <v>474</v>
      </c>
      <c r="G41" s="198">
        <f t="shared" si="1"/>
        <v>0.57664233576642332</v>
      </c>
      <c r="H41" s="195">
        <v>0</v>
      </c>
      <c r="I41" s="198">
        <f t="shared" si="2"/>
        <v>0</v>
      </c>
    </row>
  </sheetData>
  <mergeCells count="11">
    <mergeCell ref="A4:I4"/>
    <mergeCell ref="A33:B33"/>
    <mergeCell ref="A40:B40"/>
    <mergeCell ref="A41:B41"/>
    <mergeCell ref="A6:A7"/>
    <mergeCell ref="B6:B7"/>
    <mergeCell ref="C6:C7"/>
    <mergeCell ref="D6:I6"/>
    <mergeCell ref="A14:B14"/>
    <mergeCell ref="A20:B20"/>
    <mergeCell ref="A27:B27"/>
  </mergeCells>
  <pageMargins left="0.7" right="0.26" top="0.7" bottom="0.62" header="0.3" footer="0.3"/>
  <pageSetup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41"/>
  <sheetViews>
    <sheetView workbookViewId="0">
      <selection sqref="A1:XFD4"/>
    </sheetView>
  </sheetViews>
  <sheetFormatPr defaultColWidth="12.6640625" defaultRowHeight="15.75" customHeight="1" x14ac:dyDescent="0.35"/>
  <cols>
    <col min="1" max="1" width="8.6640625" style="41" customWidth="1"/>
    <col min="2" max="2" width="8.88671875" style="41" customWidth="1"/>
    <col min="3" max="4" width="9.77734375" style="41" customWidth="1"/>
    <col min="5" max="5" width="11.33203125" style="41" customWidth="1"/>
    <col min="6" max="6" width="10.77734375" style="41" customWidth="1"/>
    <col min="7" max="7" width="11.109375" style="41" customWidth="1"/>
    <col min="8" max="8" width="10.21875" style="41" customWidth="1"/>
    <col min="9" max="9" width="10.88671875" style="41" customWidth="1"/>
    <col min="10" max="16384" width="12.6640625" style="41"/>
  </cols>
  <sheetData>
    <row r="1" spans="1:24" ht="18" x14ac:dyDescent="0.35">
      <c r="A1" s="204" t="s">
        <v>0</v>
      </c>
      <c r="J1" s="43"/>
      <c r="K1" s="43"/>
    </row>
    <row r="2" spans="1:24" ht="15.75" customHeight="1" x14ac:dyDescent="0.35">
      <c r="A2" s="58" t="s">
        <v>1</v>
      </c>
      <c r="J2" s="43"/>
      <c r="K2" s="43"/>
    </row>
    <row r="3" spans="1:24" ht="18" x14ac:dyDescent="0.35">
      <c r="J3" s="43"/>
      <c r="K3" s="43"/>
    </row>
    <row r="4" spans="1:24" ht="18" x14ac:dyDescent="0.35">
      <c r="A4" s="276" t="s">
        <v>223</v>
      </c>
      <c r="B4" s="276"/>
      <c r="C4" s="276"/>
      <c r="D4" s="276"/>
      <c r="E4" s="276"/>
      <c r="F4" s="276"/>
      <c r="G4" s="276"/>
      <c r="H4" s="276"/>
      <c r="I4" s="276"/>
      <c r="J4" s="58"/>
      <c r="K4" s="58"/>
    </row>
    <row r="5" spans="1:24" ht="18" x14ac:dyDescent="0.3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s="216" customFormat="1" ht="17.399999999999999" x14ac:dyDescent="0.25">
      <c r="A6" s="272" t="s">
        <v>4</v>
      </c>
      <c r="B6" s="272" t="s">
        <v>5</v>
      </c>
      <c r="C6" s="272" t="s">
        <v>6</v>
      </c>
      <c r="D6" s="289" t="s">
        <v>121</v>
      </c>
      <c r="E6" s="328"/>
      <c r="F6" s="328"/>
      <c r="G6" s="328"/>
      <c r="H6" s="328"/>
      <c r="I6" s="329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</row>
    <row r="7" spans="1:24" s="216" customFormat="1" ht="17.399999999999999" x14ac:dyDescent="0.25">
      <c r="A7" s="327"/>
      <c r="B7" s="327"/>
      <c r="C7" s="327"/>
      <c r="D7" s="217" t="s">
        <v>28</v>
      </c>
      <c r="E7" s="217" t="s">
        <v>8</v>
      </c>
      <c r="F7" s="217" t="s">
        <v>45</v>
      </c>
      <c r="G7" s="217" t="s">
        <v>8</v>
      </c>
      <c r="H7" s="217" t="s">
        <v>30</v>
      </c>
      <c r="I7" s="217" t="s">
        <v>8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</row>
    <row r="8" spans="1:24" ht="18" x14ac:dyDescent="0.35">
      <c r="A8" s="46">
        <v>1</v>
      </c>
      <c r="B8" s="46" t="s">
        <v>102</v>
      </c>
      <c r="C8" s="218">
        <v>29</v>
      </c>
      <c r="D8" s="218">
        <v>16</v>
      </c>
      <c r="E8" s="199">
        <f t="shared" ref="E8:E41" si="0">D8/C8</f>
        <v>0.55172413793103448</v>
      </c>
      <c r="F8" s="218">
        <v>13</v>
      </c>
      <c r="G8" s="192">
        <f t="shared" ref="G8:G41" si="1">F8/C8</f>
        <v>0.44827586206896552</v>
      </c>
      <c r="H8" s="46">
        <v>0</v>
      </c>
      <c r="I8" s="192">
        <f t="shared" ref="I8:I41" si="2">H8/C8</f>
        <v>0</v>
      </c>
    </row>
    <row r="9" spans="1:24" ht="18" x14ac:dyDescent="0.35">
      <c r="A9" s="46">
        <v>2</v>
      </c>
      <c r="B9" s="46" t="s">
        <v>103</v>
      </c>
      <c r="C9" s="219">
        <v>28</v>
      </c>
      <c r="D9" s="219">
        <v>10</v>
      </c>
      <c r="E9" s="199">
        <f t="shared" si="0"/>
        <v>0.35714285714285715</v>
      </c>
      <c r="F9" s="219">
        <v>18</v>
      </c>
      <c r="G9" s="192">
        <f t="shared" si="1"/>
        <v>0.6428571428571429</v>
      </c>
      <c r="H9" s="46">
        <v>0</v>
      </c>
      <c r="I9" s="192">
        <f t="shared" si="2"/>
        <v>0</v>
      </c>
    </row>
    <row r="10" spans="1:24" ht="18" x14ac:dyDescent="0.35">
      <c r="A10" s="46">
        <v>3</v>
      </c>
      <c r="B10" s="46" t="s">
        <v>104</v>
      </c>
      <c r="C10" s="219">
        <v>27</v>
      </c>
      <c r="D10" s="219">
        <v>10</v>
      </c>
      <c r="E10" s="199">
        <f t="shared" si="0"/>
        <v>0.37037037037037035</v>
      </c>
      <c r="F10" s="219">
        <v>17</v>
      </c>
      <c r="G10" s="192">
        <f t="shared" si="1"/>
        <v>0.62962962962962965</v>
      </c>
      <c r="H10" s="46">
        <v>0</v>
      </c>
      <c r="I10" s="192">
        <f t="shared" si="2"/>
        <v>0</v>
      </c>
    </row>
    <row r="11" spans="1:24" ht="18" x14ac:dyDescent="0.35">
      <c r="A11" s="46">
        <v>4</v>
      </c>
      <c r="B11" s="46" t="s">
        <v>105</v>
      </c>
      <c r="C11" s="219">
        <v>26</v>
      </c>
      <c r="D11" s="219">
        <v>10</v>
      </c>
      <c r="E11" s="199">
        <f t="shared" si="0"/>
        <v>0.38461538461538464</v>
      </c>
      <c r="F11" s="219">
        <v>16</v>
      </c>
      <c r="G11" s="192">
        <f t="shared" si="1"/>
        <v>0.61538461538461542</v>
      </c>
      <c r="H11" s="46">
        <v>0</v>
      </c>
      <c r="I11" s="192">
        <f t="shared" si="2"/>
        <v>0</v>
      </c>
    </row>
    <row r="12" spans="1:24" ht="18" x14ac:dyDescent="0.35">
      <c r="A12" s="46">
        <v>5</v>
      </c>
      <c r="B12" s="46" t="s">
        <v>106</v>
      </c>
      <c r="C12" s="219">
        <v>26</v>
      </c>
      <c r="D12" s="219">
        <v>10</v>
      </c>
      <c r="E12" s="199">
        <f t="shared" si="0"/>
        <v>0.38461538461538464</v>
      </c>
      <c r="F12" s="219">
        <v>16</v>
      </c>
      <c r="G12" s="192">
        <f t="shared" si="1"/>
        <v>0.61538461538461542</v>
      </c>
      <c r="H12" s="46">
        <v>0</v>
      </c>
      <c r="I12" s="192">
        <f t="shared" si="2"/>
        <v>0</v>
      </c>
    </row>
    <row r="13" spans="1:24" ht="18" x14ac:dyDescent="0.35">
      <c r="A13" s="46">
        <v>6</v>
      </c>
      <c r="B13" s="46" t="s">
        <v>107</v>
      </c>
      <c r="C13" s="219">
        <v>27</v>
      </c>
      <c r="D13" s="219">
        <v>12</v>
      </c>
      <c r="E13" s="199">
        <f t="shared" si="0"/>
        <v>0.44444444444444442</v>
      </c>
      <c r="F13" s="219">
        <v>15</v>
      </c>
      <c r="G13" s="192">
        <f t="shared" si="1"/>
        <v>0.55555555555555558</v>
      </c>
      <c r="H13" s="46">
        <v>0</v>
      </c>
      <c r="I13" s="192">
        <f t="shared" si="2"/>
        <v>0</v>
      </c>
    </row>
    <row r="14" spans="1:24" ht="18" x14ac:dyDescent="0.35">
      <c r="A14" s="336" t="s">
        <v>56</v>
      </c>
      <c r="B14" s="270"/>
      <c r="C14" s="220">
        <v>163</v>
      </c>
      <c r="D14" s="220">
        <v>68</v>
      </c>
      <c r="E14" s="198">
        <f t="shared" si="0"/>
        <v>0.41717791411042943</v>
      </c>
      <c r="F14" s="220">
        <v>95</v>
      </c>
      <c r="G14" s="198">
        <f t="shared" si="1"/>
        <v>0.58282208588957052</v>
      </c>
      <c r="H14" s="195">
        <v>0</v>
      </c>
      <c r="I14" s="198">
        <f t="shared" si="2"/>
        <v>0</v>
      </c>
    </row>
    <row r="15" spans="1:24" ht="18" x14ac:dyDescent="0.35">
      <c r="A15" s="46">
        <v>1</v>
      </c>
      <c r="B15" s="46" t="s">
        <v>108</v>
      </c>
      <c r="C15" s="219">
        <v>33</v>
      </c>
      <c r="D15" s="219">
        <v>17</v>
      </c>
      <c r="E15" s="199">
        <f t="shared" si="0"/>
        <v>0.51515151515151514</v>
      </c>
      <c r="F15" s="219">
        <v>16</v>
      </c>
      <c r="G15" s="192">
        <f t="shared" si="1"/>
        <v>0.48484848484848486</v>
      </c>
      <c r="H15" s="46">
        <v>0</v>
      </c>
      <c r="I15" s="192">
        <f t="shared" si="2"/>
        <v>0</v>
      </c>
    </row>
    <row r="16" spans="1:24" ht="18" x14ac:dyDescent="0.35">
      <c r="A16" s="46">
        <v>2</v>
      </c>
      <c r="B16" s="46" t="s">
        <v>109</v>
      </c>
      <c r="C16" s="219">
        <v>34</v>
      </c>
      <c r="D16" s="219">
        <v>10</v>
      </c>
      <c r="E16" s="199">
        <f t="shared" si="0"/>
        <v>0.29411764705882354</v>
      </c>
      <c r="F16" s="219">
        <v>24</v>
      </c>
      <c r="G16" s="192">
        <f t="shared" si="1"/>
        <v>0.70588235294117652</v>
      </c>
      <c r="H16" s="46">
        <v>0</v>
      </c>
      <c r="I16" s="192">
        <f t="shared" si="2"/>
        <v>0</v>
      </c>
    </row>
    <row r="17" spans="1:9" ht="18" x14ac:dyDescent="0.35">
      <c r="A17" s="46">
        <v>3</v>
      </c>
      <c r="B17" s="46" t="s">
        <v>110</v>
      </c>
      <c r="C17" s="219">
        <v>31</v>
      </c>
      <c r="D17" s="219">
        <v>13</v>
      </c>
      <c r="E17" s="199">
        <f t="shared" si="0"/>
        <v>0.41935483870967744</v>
      </c>
      <c r="F17" s="219">
        <v>18</v>
      </c>
      <c r="G17" s="192">
        <f t="shared" si="1"/>
        <v>0.58064516129032262</v>
      </c>
      <c r="H17" s="46">
        <v>0</v>
      </c>
      <c r="I17" s="192">
        <f t="shared" si="2"/>
        <v>0</v>
      </c>
    </row>
    <row r="18" spans="1:9" ht="18" x14ac:dyDescent="0.35">
      <c r="A18" s="46">
        <v>4</v>
      </c>
      <c r="B18" s="46" t="s">
        <v>111</v>
      </c>
      <c r="C18" s="219">
        <v>28</v>
      </c>
      <c r="D18" s="219">
        <v>10</v>
      </c>
      <c r="E18" s="199">
        <f t="shared" si="0"/>
        <v>0.35714285714285715</v>
      </c>
      <c r="F18" s="219">
        <v>18</v>
      </c>
      <c r="G18" s="192">
        <f t="shared" si="1"/>
        <v>0.6428571428571429</v>
      </c>
      <c r="H18" s="46">
        <v>0</v>
      </c>
      <c r="I18" s="192">
        <f t="shared" si="2"/>
        <v>0</v>
      </c>
    </row>
    <row r="19" spans="1:9" ht="18" x14ac:dyDescent="0.35">
      <c r="A19" s="46">
        <v>5</v>
      </c>
      <c r="B19" s="46" t="s">
        <v>112</v>
      </c>
      <c r="C19" s="219">
        <v>28</v>
      </c>
      <c r="D19" s="219">
        <v>12</v>
      </c>
      <c r="E19" s="199">
        <f t="shared" si="0"/>
        <v>0.42857142857142855</v>
      </c>
      <c r="F19" s="219">
        <v>16</v>
      </c>
      <c r="G19" s="192">
        <f t="shared" si="1"/>
        <v>0.5714285714285714</v>
      </c>
      <c r="H19" s="46">
        <v>0</v>
      </c>
      <c r="I19" s="192">
        <f t="shared" si="2"/>
        <v>0</v>
      </c>
    </row>
    <row r="20" spans="1:9" ht="18" x14ac:dyDescent="0.35">
      <c r="A20" s="336" t="s">
        <v>56</v>
      </c>
      <c r="B20" s="270"/>
      <c r="C20" s="220">
        <v>154</v>
      </c>
      <c r="D20" s="220">
        <v>62</v>
      </c>
      <c r="E20" s="198">
        <f t="shared" si="0"/>
        <v>0.40259740259740262</v>
      </c>
      <c r="F20" s="220">
        <v>92</v>
      </c>
      <c r="G20" s="198">
        <f t="shared" si="1"/>
        <v>0.59740259740259738</v>
      </c>
      <c r="H20" s="195">
        <v>0</v>
      </c>
      <c r="I20" s="198">
        <f t="shared" si="2"/>
        <v>0</v>
      </c>
    </row>
    <row r="21" spans="1:9" ht="18" x14ac:dyDescent="0.35">
      <c r="A21" s="46">
        <v>1</v>
      </c>
      <c r="B21" s="46" t="s">
        <v>65</v>
      </c>
      <c r="C21" s="219">
        <v>28</v>
      </c>
      <c r="D21" s="219">
        <v>15</v>
      </c>
      <c r="E21" s="199">
        <f t="shared" si="0"/>
        <v>0.5357142857142857</v>
      </c>
      <c r="F21" s="219">
        <v>13</v>
      </c>
      <c r="G21" s="192">
        <f t="shared" si="1"/>
        <v>0.4642857142857143</v>
      </c>
      <c r="H21" s="46">
        <v>0</v>
      </c>
      <c r="I21" s="192">
        <f t="shared" si="2"/>
        <v>0</v>
      </c>
    </row>
    <row r="22" spans="1:9" ht="18" x14ac:dyDescent="0.35">
      <c r="A22" s="46">
        <v>2</v>
      </c>
      <c r="B22" s="46" t="s">
        <v>66</v>
      </c>
      <c r="C22" s="219">
        <v>25</v>
      </c>
      <c r="D22" s="219">
        <v>7</v>
      </c>
      <c r="E22" s="199">
        <f t="shared" si="0"/>
        <v>0.28000000000000003</v>
      </c>
      <c r="F22" s="219">
        <v>18</v>
      </c>
      <c r="G22" s="192">
        <f t="shared" si="1"/>
        <v>0.72</v>
      </c>
      <c r="H22" s="46">
        <v>0</v>
      </c>
      <c r="I22" s="192">
        <f t="shared" si="2"/>
        <v>0</v>
      </c>
    </row>
    <row r="23" spans="1:9" ht="18" x14ac:dyDescent="0.35">
      <c r="A23" s="46">
        <v>3</v>
      </c>
      <c r="B23" s="46" t="s">
        <v>67</v>
      </c>
      <c r="C23" s="219">
        <v>27</v>
      </c>
      <c r="D23" s="219">
        <v>9</v>
      </c>
      <c r="E23" s="199">
        <f t="shared" si="0"/>
        <v>0.33333333333333331</v>
      </c>
      <c r="F23" s="219">
        <v>18</v>
      </c>
      <c r="G23" s="192">
        <f t="shared" si="1"/>
        <v>0.66666666666666663</v>
      </c>
      <c r="H23" s="46">
        <v>0</v>
      </c>
      <c r="I23" s="192">
        <f t="shared" si="2"/>
        <v>0</v>
      </c>
    </row>
    <row r="24" spans="1:9" ht="18" x14ac:dyDescent="0.35">
      <c r="A24" s="46">
        <v>4</v>
      </c>
      <c r="B24" s="46" t="s">
        <v>68</v>
      </c>
      <c r="C24" s="219">
        <v>28</v>
      </c>
      <c r="D24" s="219">
        <v>15</v>
      </c>
      <c r="E24" s="199">
        <f t="shared" si="0"/>
        <v>0.5357142857142857</v>
      </c>
      <c r="F24" s="219">
        <v>13</v>
      </c>
      <c r="G24" s="192">
        <f t="shared" si="1"/>
        <v>0.4642857142857143</v>
      </c>
      <c r="H24" s="46">
        <v>0</v>
      </c>
      <c r="I24" s="192">
        <f t="shared" si="2"/>
        <v>0</v>
      </c>
    </row>
    <row r="25" spans="1:9" ht="18" x14ac:dyDescent="0.35">
      <c r="A25" s="46">
        <v>5</v>
      </c>
      <c r="B25" s="46" t="s">
        <v>69</v>
      </c>
      <c r="C25" s="219">
        <v>27</v>
      </c>
      <c r="D25" s="219">
        <v>16</v>
      </c>
      <c r="E25" s="199">
        <f t="shared" si="0"/>
        <v>0.59259259259259256</v>
      </c>
      <c r="F25" s="219">
        <v>11</v>
      </c>
      <c r="G25" s="192">
        <f t="shared" si="1"/>
        <v>0.40740740740740738</v>
      </c>
      <c r="H25" s="46">
        <v>0</v>
      </c>
      <c r="I25" s="192">
        <f t="shared" si="2"/>
        <v>0</v>
      </c>
    </row>
    <row r="26" spans="1:9" ht="18" x14ac:dyDescent="0.35">
      <c r="A26" s="46">
        <v>6</v>
      </c>
      <c r="B26" s="46" t="s">
        <v>70</v>
      </c>
      <c r="C26" s="219">
        <v>27</v>
      </c>
      <c r="D26" s="219">
        <v>10</v>
      </c>
      <c r="E26" s="199">
        <f t="shared" si="0"/>
        <v>0.37037037037037035</v>
      </c>
      <c r="F26" s="219">
        <v>17</v>
      </c>
      <c r="G26" s="192">
        <f t="shared" si="1"/>
        <v>0.62962962962962965</v>
      </c>
      <c r="H26" s="46">
        <v>0</v>
      </c>
      <c r="I26" s="192">
        <f t="shared" si="2"/>
        <v>0</v>
      </c>
    </row>
    <row r="27" spans="1:9" ht="18" x14ac:dyDescent="0.35">
      <c r="A27" s="336" t="s">
        <v>56</v>
      </c>
      <c r="B27" s="270"/>
      <c r="C27" s="220">
        <v>162</v>
      </c>
      <c r="D27" s="220">
        <v>72</v>
      </c>
      <c r="E27" s="198">
        <f t="shared" si="0"/>
        <v>0.44444444444444442</v>
      </c>
      <c r="F27" s="220">
        <v>90</v>
      </c>
      <c r="G27" s="198">
        <f t="shared" si="1"/>
        <v>0.55555555555555558</v>
      </c>
      <c r="H27" s="195">
        <v>0</v>
      </c>
      <c r="I27" s="198">
        <f t="shared" si="2"/>
        <v>0</v>
      </c>
    </row>
    <row r="28" spans="1:9" ht="18" x14ac:dyDescent="0.35">
      <c r="A28" s="46">
        <v>1</v>
      </c>
      <c r="B28" s="46" t="s">
        <v>58</v>
      </c>
      <c r="C28" s="219">
        <v>33</v>
      </c>
      <c r="D28" s="219">
        <v>16</v>
      </c>
      <c r="E28" s="199">
        <f t="shared" si="0"/>
        <v>0.48484848484848486</v>
      </c>
      <c r="F28" s="219">
        <v>17</v>
      </c>
      <c r="G28" s="192">
        <f t="shared" si="1"/>
        <v>0.51515151515151514</v>
      </c>
      <c r="H28" s="46">
        <v>0</v>
      </c>
      <c r="I28" s="192">
        <f t="shared" si="2"/>
        <v>0</v>
      </c>
    </row>
    <row r="29" spans="1:9" ht="18" x14ac:dyDescent="0.35">
      <c r="A29" s="46">
        <v>2</v>
      </c>
      <c r="B29" s="46" t="s">
        <v>59</v>
      </c>
      <c r="C29" s="219">
        <v>32</v>
      </c>
      <c r="D29" s="219">
        <v>15</v>
      </c>
      <c r="E29" s="199">
        <f t="shared" si="0"/>
        <v>0.46875</v>
      </c>
      <c r="F29" s="219">
        <v>17</v>
      </c>
      <c r="G29" s="192">
        <f t="shared" si="1"/>
        <v>0.53125</v>
      </c>
      <c r="H29" s="46">
        <v>0</v>
      </c>
      <c r="I29" s="192">
        <f t="shared" si="2"/>
        <v>0</v>
      </c>
    </row>
    <row r="30" spans="1:9" ht="18" x14ac:dyDescent="0.35">
      <c r="A30" s="46">
        <v>3</v>
      </c>
      <c r="B30" s="46" t="s">
        <v>60</v>
      </c>
      <c r="C30" s="219">
        <v>32</v>
      </c>
      <c r="D30" s="219">
        <v>13</v>
      </c>
      <c r="E30" s="199">
        <f t="shared" si="0"/>
        <v>0.40625</v>
      </c>
      <c r="F30" s="219">
        <v>19</v>
      </c>
      <c r="G30" s="192">
        <f t="shared" si="1"/>
        <v>0.59375</v>
      </c>
      <c r="H30" s="46">
        <v>0</v>
      </c>
      <c r="I30" s="192">
        <f t="shared" si="2"/>
        <v>0</v>
      </c>
    </row>
    <row r="31" spans="1:9" ht="18" x14ac:dyDescent="0.35">
      <c r="A31" s="46">
        <v>4</v>
      </c>
      <c r="B31" s="46" t="s">
        <v>61</v>
      </c>
      <c r="C31" s="219">
        <v>28</v>
      </c>
      <c r="D31" s="219">
        <v>18</v>
      </c>
      <c r="E31" s="199">
        <f t="shared" si="0"/>
        <v>0.6428571428571429</v>
      </c>
      <c r="F31" s="219">
        <v>10</v>
      </c>
      <c r="G31" s="192">
        <f t="shared" si="1"/>
        <v>0.35714285714285715</v>
      </c>
      <c r="H31" s="46">
        <v>0</v>
      </c>
      <c r="I31" s="192">
        <f t="shared" si="2"/>
        <v>0</v>
      </c>
    </row>
    <row r="32" spans="1:9" ht="18" x14ac:dyDescent="0.35">
      <c r="A32" s="46">
        <v>5</v>
      </c>
      <c r="B32" s="46" t="s">
        <v>62</v>
      </c>
      <c r="C32" s="219">
        <v>33</v>
      </c>
      <c r="D32" s="219">
        <v>14</v>
      </c>
      <c r="E32" s="199">
        <f t="shared" si="0"/>
        <v>0.42424242424242425</v>
      </c>
      <c r="F32" s="219">
        <v>19</v>
      </c>
      <c r="G32" s="192">
        <f t="shared" si="1"/>
        <v>0.5757575757575758</v>
      </c>
      <c r="H32" s="46">
        <v>0</v>
      </c>
      <c r="I32" s="192">
        <f t="shared" si="2"/>
        <v>0</v>
      </c>
    </row>
    <row r="33" spans="1:9" ht="18" x14ac:dyDescent="0.35">
      <c r="A33" s="336" t="s">
        <v>56</v>
      </c>
      <c r="B33" s="270"/>
      <c r="C33" s="220">
        <v>158</v>
      </c>
      <c r="D33" s="220">
        <v>76</v>
      </c>
      <c r="E33" s="198">
        <f t="shared" si="0"/>
        <v>0.48101265822784811</v>
      </c>
      <c r="F33" s="220">
        <v>82</v>
      </c>
      <c r="G33" s="198">
        <f t="shared" si="1"/>
        <v>0.51898734177215189</v>
      </c>
      <c r="H33" s="195">
        <v>0</v>
      </c>
      <c r="I33" s="198">
        <f t="shared" si="2"/>
        <v>0</v>
      </c>
    </row>
    <row r="34" spans="1:9" ht="18" x14ac:dyDescent="0.35">
      <c r="A34" s="46">
        <v>1</v>
      </c>
      <c r="B34" s="46" t="s">
        <v>10</v>
      </c>
      <c r="C34" s="219">
        <v>32</v>
      </c>
      <c r="D34" s="219">
        <v>12</v>
      </c>
      <c r="E34" s="199">
        <f t="shared" si="0"/>
        <v>0.375</v>
      </c>
      <c r="F34" s="219">
        <v>20</v>
      </c>
      <c r="G34" s="192">
        <f t="shared" si="1"/>
        <v>0.625</v>
      </c>
      <c r="H34" s="46">
        <v>0</v>
      </c>
      <c r="I34" s="192">
        <f t="shared" si="2"/>
        <v>0</v>
      </c>
    </row>
    <row r="35" spans="1:9" ht="18" x14ac:dyDescent="0.35">
      <c r="A35" s="46">
        <v>2</v>
      </c>
      <c r="B35" s="46" t="s">
        <v>12</v>
      </c>
      <c r="C35" s="219">
        <v>32</v>
      </c>
      <c r="D35" s="219">
        <v>18</v>
      </c>
      <c r="E35" s="199">
        <f t="shared" si="0"/>
        <v>0.5625</v>
      </c>
      <c r="F35" s="219">
        <v>14</v>
      </c>
      <c r="G35" s="192">
        <f t="shared" si="1"/>
        <v>0.4375</v>
      </c>
      <c r="H35" s="46">
        <v>0</v>
      </c>
      <c r="I35" s="192">
        <f t="shared" si="2"/>
        <v>0</v>
      </c>
    </row>
    <row r="36" spans="1:9" ht="18" x14ac:dyDescent="0.35">
      <c r="A36" s="46">
        <v>3</v>
      </c>
      <c r="B36" s="46" t="s">
        <v>13</v>
      </c>
      <c r="C36" s="219">
        <v>32</v>
      </c>
      <c r="D36" s="219">
        <v>14</v>
      </c>
      <c r="E36" s="199">
        <f t="shared" si="0"/>
        <v>0.4375</v>
      </c>
      <c r="F36" s="219">
        <v>18</v>
      </c>
      <c r="G36" s="192">
        <f t="shared" si="1"/>
        <v>0.5625</v>
      </c>
      <c r="H36" s="46">
        <v>0</v>
      </c>
      <c r="I36" s="192">
        <f t="shared" si="2"/>
        <v>0</v>
      </c>
    </row>
    <row r="37" spans="1:9" ht="18" x14ac:dyDescent="0.35">
      <c r="A37" s="46">
        <v>4</v>
      </c>
      <c r="B37" s="46" t="s">
        <v>16</v>
      </c>
      <c r="C37" s="219">
        <v>29</v>
      </c>
      <c r="D37" s="219">
        <v>12</v>
      </c>
      <c r="E37" s="199">
        <f t="shared" si="0"/>
        <v>0.41379310344827586</v>
      </c>
      <c r="F37" s="219">
        <v>17</v>
      </c>
      <c r="G37" s="192">
        <f t="shared" si="1"/>
        <v>0.58620689655172409</v>
      </c>
      <c r="H37" s="46">
        <v>0</v>
      </c>
      <c r="I37" s="192">
        <f t="shared" si="2"/>
        <v>0</v>
      </c>
    </row>
    <row r="38" spans="1:9" ht="18" x14ac:dyDescent="0.35">
      <c r="A38" s="46">
        <v>5</v>
      </c>
      <c r="B38" s="46" t="s">
        <v>17</v>
      </c>
      <c r="C38" s="219">
        <v>31</v>
      </c>
      <c r="D38" s="219">
        <v>12</v>
      </c>
      <c r="E38" s="199">
        <f t="shared" si="0"/>
        <v>0.38709677419354838</v>
      </c>
      <c r="F38" s="219">
        <v>19</v>
      </c>
      <c r="G38" s="192">
        <f t="shared" si="1"/>
        <v>0.61290322580645162</v>
      </c>
      <c r="H38" s="46">
        <v>0</v>
      </c>
      <c r="I38" s="192">
        <f t="shared" si="2"/>
        <v>0</v>
      </c>
    </row>
    <row r="39" spans="1:9" ht="18" x14ac:dyDescent="0.35">
      <c r="A39" s="46">
        <v>6</v>
      </c>
      <c r="B39" s="46" t="s">
        <v>19</v>
      </c>
      <c r="C39" s="219">
        <v>29</v>
      </c>
      <c r="D39" s="219">
        <v>12</v>
      </c>
      <c r="E39" s="199">
        <f t="shared" si="0"/>
        <v>0.41379310344827586</v>
      </c>
      <c r="F39" s="219">
        <v>17</v>
      </c>
      <c r="G39" s="192">
        <f t="shared" si="1"/>
        <v>0.58620689655172409</v>
      </c>
      <c r="H39" s="46">
        <v>0</v>
      </c>
      <c r="I39" s="192">
        <f t="shared" si="2"/>
        <v>0</v>
      </c>
    </row>
    <row r="40" spans="1:9" ht="18" x14ac:dyDescent="0.35">
      <c r="A40" s="336" t="s">
        <v>56</v>
      </c>
      <c r="B40" s="270"/>
      <c r="C40" s="220">
        <v>185</v>
      </c>
      <c r="D40" s="220">
        <v>80</v>
      </c>
      <c r="E40" s="198">
        <f t="shared" si="0"/>
        <v>0.43243243243243246</v>
      </c>
      <c r="F40" s="220">
        <v>105</v>
      </c>
      <c r="G40" s="198">
        <f t="shared" si="1"/>
        <v>0.56756756756756754</v>
      </c>
      <c r="H40" s="195">
        <v>0</v>
      </c>
      <c r="I40" s="198">
        <f t="shared" si="2"/>
        <v>0</v>
      </c>
    </row>
    <row r="41" spans="1:9" ht="18" x14ac:dyDescent="0.35">
      <c r="A41" s="336" t="s">
        <v>56</v>
      </c>
      <c r="B41" s="270"/>
      <c r="C41" s="220">
        <v>822</v>
      </c>
      <c r="D41" s="220">
        <v>358</v>
      </c>
      <c r="E41" s="198">
        <f t="shared" si="0"/>
        <v>0.43552311435523117</v>
      </c>
      <c r="F41" s="220">
        <v>464</v>
      </c>
      <c r="G41" s="198">
        <f t="shared" si="1"/>
        <v>0.56447688564476883</v>
      </c>
      <c r="H41" s="195">
        <v>0</v>
      </c>
      <c r="I41" s="198">
        <f t="shared" si="2"/>
        <v>0</v>
      </c>
    </row>
  </sheetData>
  <mergeCells count="11">
    <mergeCell ref="A4:I4"/>
    <mergeCell ref="A33:B33"/>
    <mergeCell ref="A40:B40"/>
    <mergeCell ref="A41:B41"/>
    <mergeCell ref="A6:A7"/>
    <mergeCell ref="B6:B7"/>
    <mergeCell ref="C6:C7"/>
    <mergeCell ref="D6:I6"/>
    <mergeCell ref="A14:B14"/>
    <mergeCell ref="A20:B20"/>
    <mergeCell ref="A27:B27"/>
  </mergeCells>
  <pageMargins left="0.7" right="0.7" top="0.68" bottom="0.5" header="0.3" footer="0.3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41"/>
  <sheetViews>
    <sheetView workbookViewId="0">
      <selection sqref="A1:XFD4"/>
    </sheetView>
  </sheetViews>
  <sheetFormatPr defaultColWidth="12.6640625" defaultRowHeight="15.75" customHeight="1" x14ac:dyDescent="0.35"/>
  <cols>
    <col min="1" max="1" width="8.21875" style="41" customWidth="1"/>
    <col min="2" max="2" width="8.77734375" style="41" customWidth="1"/>
    <col min="3" max="3" width="8.44140625" style="41" customWidth="1"/>
    <col min="4" max="4" width="10.5546875" style="41" customWidth="1"/>
    <col min="5" max="5" width="11.5546875" style="41" customWidth="1"/>
    <col min="6" max="6" width="10.88671875" style="41" customWidth="1"/>
    <col min="7" max="7" width="11.44140625" style="41" customWidth="1"/>
    <col min="8" max="8" width="10.33203125" style="41" customWidth="1"/>
    <col min="9" max="9" width="10.77734375" style="41" customWidth="1"/>
    <col min="10" max="16384" width="12.6640625" style="41"/>
  </cols>
  <sheetData>
    <row r="1" spans="1:24" ht="18" x14ac:dyDescent="0.35">
      <c r="A1" s="204" t="s">
        <v>0</v>
      </c>
      <c r="J1" s="43"/>
      <c r="K1" s="43"/>
    </row>
    <row r="2" spans="1:24" ht="15.75" customHeight="1" x14ac:dyDescent="0.35">
      <c r="A2" s="58" t="s">
        <v>1</v>
      </c>
      <c r="J2" s="43"/>
      <c r="K2" s="43"/>
    </row>
    <row r="3" spans="1:24" ht="18" x14ac:dyDescent="0.35">
      <c r="J3" s="43"/>
      <c r="K3" s="43"/>
    </row>
    <row r="4" spans="1:24" ht="18" x14ac:dyDescent="0.35">
      <c r="A4" s="276" t="s">
        <v>223</v>
      </c>
      <c r="B4" s="276"/>
      <c r="C4" s="276"/>
      <c r="D4" s="276"/>
      <c r="E4" s="276"/>
      <c r="F4" s="276"/>
      <c r="G4" s="276"/>
      <c r="H4" s="276"/>
      <c r="I4" s="276"/>
      <c r="J4" s="58"/>
      <c r="K4" s="58"/>
    </row>
    <row r="5" spans="1:24" ht="18" x14ac:dyDescent="0.3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s="216" customFormat="1" ht="17.399999999999999" x14ac:dyDescent="0.25">
      <c r="A6" s="272" t="s">
        <v>4</v>
      </c>
      <c r="B6" s="272" t="s">
        <v>5</v>
      </c>
      <c r="C6" s="272" t="s">
        <v>6</v>
      </c>
      <c r="D6" s="289" t="s">
        <v>122</v>
      </c>
      <c r="E6" s="328"/>
      <c r="F6" s="328"/>
      <c r="G6" s="328"/>
      <c r="H6" s="328"/>
      <c r="I6" s="329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</row>
    <row r="7" spans="1:24" s="216" customFormat="1" ht="17.399999999999999" x14ac:dyDescent="0.25">
      <c r="A7" s="327"/>
      <c r="B7" s="327"/>
      <c r="C7" s="327"/>
      <c r="D7" s="217" t="s">
        <v>28</v>
      </c>
      <c r="E7" s="217" t="s">
        <v>8</v>
      </c>
      <c r="F7" s="217" t="s">
        <v>45</v>
      </c>
      <c r="G7" s="217" t="s">
        <v>8</v>
      </c>
      <c r="H7" s="217" t="s">
        <v>30</v>
      </c>
      <c r="I7" s="217" t="s">
        <v>8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</row>
    <row r="8" spans="1:24" ht="18" x14ac:dyDescent="0.35">
      <c r="A8" s="46">
        <v>1</v>
      </c>
      <c r="B8" s="46" t="s">
        <v>102</v>
      </c>
      <c r="C8" s="47">
        <v>29</v>
      </c>
      <c r="D8" s="46">
        <v>13</v>
      </c>
      <c r="E8" s="192">
        <f t="shared" ref="E8:E41" si="0">D8/C8</f>
        <v>0.44827586206896552</v>
      </c>
      <c r="F8" s="46">
        <v>16</v>
      </c>
      <c r="G8" s="192">
        <f t="shared" ref="G8:G41" si="1">F8/C8</f>
        <v>0.55172413793103448</v>
      </c>
      <c r="H8" s="46">
        <v>0</v>
      </c>
      <c r="I8" s="192">
        <f t="shared" ref="I8:I41" si="2">H8/C8</f>
        <v>0</v>
      </c>
    </row>
    <row r="9" spans="1:24" ht="18" x14ac:dyDescent="0.35">
      <c r="A9" s="46">
        <v>2</v>
      </c>
      <c r="B9" s="46" t="s">
        <v>103</v>
      </c>
      <c r="C9" s="194">
        <v>28</v>
      </c>
      <c r="D9" s="46">
        <v>13</v>
      </c>
      <c r="E9" s="192">
        <f t="shared" si="0"/>
        <v>0.4642857142857143</v>
      </c>
      <c r="F9" s="46">
        <v>15</v>
      </c>
      <c r="G9" s="192">
        <f t="shared" si="1"/>
        <v>0.5357142857142857</v>
      </c>
      <c r="H9" s="46">
        <v>0</v>
      </c>
      <c r="I9" s="192">
        <f t="shared" si="2"/>
        <v>0</v>
      </c>
    </row>
    <row r="10" spans="1:24" ht="18" x14ac:dyDescent="0.35">
      <c r="A10" s="46">
        <v>3</v>
      </c>
      <c r="B10" s="46" t="s">
        <v>104</v>
      </c>
      <c r="C10" s="194">
        <v>27</v>
      </c>
      <c r="D10" s="46">
        <v>13</v>
      </c>
      <c r="E10" s="192">
        <f t="shared" si="0"/>
        <v>0.48148148148148145</v>
      </c>
      <c r="F10" s="46">
        <v>14</v>
      </c>
      <c r="G10" s="192">
        <f t="shared" si="1"/>
        <v>0.51851851851851849</v>
      </c>
      <c r="H10" s="46">
        <v>0</v>
      </c>
      <c r="I10" s="192">
        <f t="shared" si="2"/>
        <v>0</v>
      </c>
    </row>
    <row r="11" spans="1:24" ht="18" x14ac:dyDescent="0.35">
      <c r="A11" s="46">
        <v>4</v>
      </c>
      <c r="B11" s="46" t="s">
        <v>105</v>
      </c>
      <c r="C11" s="194">
        <v>26</v>
      </c>
      <c r="D11" s="46">
        <v>16</v>
      </c>
      <c r="E11" s="192">
        <f t="shared" si="0"/>
        <v>0.61538461538461542</v>
      </c>
      <c r="F11" s="46">
        <v>10</v>
      </c>
      <c r="G11" s="192">
        <f t="shared" si="1"/>
        <v>0.38461538461538464</v>
      </c>
      <c r="H11" s="46">
        <v>0</v>
      </c>
      <c r="I11" s="192">
        <f t="shared" si="2"/>
        <v>0</v>
      </c>
    </row>
    <row r="12" spans="1:24" ht="18" x14ac:dyDescent="0.35">
      <c r="A12" s="46">
        <v>5</v>
      </c>
      <c r="B12" s="46" t="s">
        <v>106</v>
      </c>
      <c r="C12" s="194">
        <v>26</v>
      </c>
      <c r="D12" s="46">
        <v>18</v>
      </c>
      <c r="E12" s="192">
        <f t="shared" si="0"/>
        <v>0.69230769230769229</v>
      </c>
      <c r="F12" s="46">
        <v>10</v>
      </c>
      <c r="G12" s="192">
        <f t="shared" si="1"/>
        <v>0.38461538461538464</v>
      </c>
      <c r="H12" s="46">
        <v>0</v>
      </c>
      <c r="I12" s="192">
        <f t="shared" si="2"/>
        <v>0</v>
      </c>
    </row>
    <row r="13" spans="1:24" ht="18" x14ac:dyDescent="0.35">
      <c r="A13" s="46">
        <v>6</v>
      </c>
      <c r="B13" s="46" t="s">
        <v>107</v>
      </c>
      <c r="C13" s="194">
        <v>27</v>
      </c>
      <c r="D13" s="46">
        <v>19</v>
      </c>
      <c r="E13" s="192">
        <f t="shared" si="0"/>
        <v>0.70370370370370372</v>
      </c>
      <c r="F13" s="46">
        <v>8</v>
      </c>
      <c r="G13" s="192">
        <f t="shared" si="1"/>
        <v>0.29629629629629628</v>
      </c>
      <c r="H13" s="46">
        <v>0</v>
      </c>
      <c r="I13" s="192">
        <f t="shared" si="2"/>
        <v>0</v>
      </c>
    </row>
    <row r="14" spans="1:24" ht="18" x14ac:dyDescent="0.35">
      <c r="A14" s="336" t="s">
        <v>56</v>
      </c>
      <c r="B14" s="270"/>
      <c r="C14" s="213">
        <v>163</v>
      </c>
      <c r="D14" s="195">
        <v>90</v>
      </c>
      <c r="E14" s="198">
        <f t="shared" si="0"/>
        <v>0.55214723926380371</v>
      </c>
      <c r="F14" s="195">
        <v>73</v>
      </c>
      <c r="G14" s="198">
        <f t="shared" si="1"/>
        <v>0.44785276073619634</v>
      </c>
      <c r="H14" s="195">
        <v>0</v>
      </c>
      <c r="I14" s="198">
        <f t="shared" si="2"/>
        <v>0</v>
      </c>
    </row>
    <row r="15" spans="1:24" ht="18" x14ac:dyDescent="0.35">
      <c r="A15" s="46">
        <v>1</v>
      </c>
      <c r="B15" s="46" t="s">
        <v>108</v>
      </c>
      <c r="C15" s="46">
        <v>33</v>
      </c>
      <c r="D15" s="46">
        <v>23</v>
      </c>
      <c r="E15" s="192">
        <f t="shared" si="0"/>
        <v>0.69696969696969702</v>
      </c>
      <c r="F15" s="46">
        <v>10</v>
      </c>
      <c r="G15" s="192">
        <f t="shared" si="1"/>
        <v>0.30303030303030304</v>
      </c>
      <c r="H15" s="46">
        <v>0</v>
      </c>
      <c r="I15" s="192">
        <f t="shared" si="2"/>
        <v>0</v>
      </c>
    </row>
    <row r="16" spans="1:24" ht="18" x14ac:dyDescent="0.35">
      <c r="A16" s="46">
        <v>2</v>
      </c>
      <c r="B16" s="46" t="s">
        <v>109</v>
      </c>
      <c r="C16" s="46">
        <v>34</v>
      </c>
      <c r="D16" s="46">
        <v>21</v>
      </c>
      <c r="E16" s="192">
        <f t="shared" si="0"/>
        <v>0.61764705882352944</v>
      </c>
      <c r="F16" s="46">
        <v>13</v>
      </c>
      <c r="G16" s="192">
        <f t="shared" si="1"/>
        <v>0.38235294117647056</v>
      </c>
      <c r="H16" s="46">
        <v>0</v>
      </c>
      <c r="I16" s="192">
        <f t="shared" si="2"/>
        <v>0</v>
      </c>
    </row>
    <row r="17" spans="1:9" ht="18" x14ac:dyDescent="0.35">
      <c r="A17" s="46">
        <v>3</v>
      </c>
      <c r="B17" s="46" t="s">
        <v>110</v>
      </c>
      <c r="C17" s="46">
        <v>31</v>
      </c>
      <c r="D17" s="46">
        <v>21</v>
      </c>
      <c r="E17" s="192">
        <f t="shared" si="0"/>
        <v>0.67741935483870963</v>
      </c>
      <c r="F17" s="46">
        <v>10</v>
      </c>
      <c r="G17" s="192">
        <f t="shared" si="1"/>
        <v>0.32258064516129031</v>
      </c>
      <c r="H17" s="46">
        <v>0</v>
      </c>
      <c r="I17" s="192">
        <f t="shared" si="2"/>
        <v>0</v>
      </c>
    </row>
    <row r="18" spans="1:9" ht="18" x14ac:dyDescent="0.35">
      <c r="A18" s="46">
        <v>4</v>
      </c>
      <c r="B18" s="46" t="s">
        <v>111</v>
      </c>
      <c r="C18" s="46">
        <v>28</v>
      </c>
      <c r="D18" s="46">
        <v>17</v>
      </c>
      <c r="E18" s="192">
        <f t="shared" si="0"/>
        <v>0.6071428571428571</v>
      </c>
      <c r="F18" s="46">
        <v>11</v>
      </c>
      <c r="G18" s="192">
        <f t="shared" si="1"/>
        <v>0.39285714285714285</v>
      </c>
      <c r="H18" s="46">
        <v>0</v>
      </c>
      <c r="I18" s="192">
        <f t="shared" si="2"/>
        <v>0</v>
      </c>
    </row>
    <row r="19" spans="1:9" ht="18" x14ac:dyDescent="0.35">
      <c r="A19" s="46">
        <v>5</v>
      </c>
      <c r="B19" s="46" t="s">
        <v>112</v>
      </c>
      <c r="C19" s="46">
        <v>28</v>
      </c>
      <c r="D19" s="46">
        <v>8</v>
      </c>
      <c r="E19" s="192">
        <f t="shared" si="0"/>
        <v>0.2857142857142857</v>
      </c>
      <c r="F19" s="46">
        <v>20</v>
      </c>
      <c r="G19" s="192">
        <f t="shared" si="1"/>
        <v>0.7142857142857143</v>
      </c>
      <c r="H19" s="46">
        <v>0</v>
      </c>
      <c r="I19" s="192">
        <f t="shared" si="2"/>
        <v>0</v>
      </c>
    </row>
    <row r="20" spans="1:9" ht="18" x14ac:dyDescent="0.35">
      <c r="A20" s="336" t="s">
        <v>56</v>
      </c>
      <c r="B20" s="270"/>
      <c r="C20" s="195">
        <v>154</v>
      </c>
      <c r="D20" s="195">
        <v>90</v>
      </c>
      <c r="E20" s="198">
        <f t="shared" si="0"/>
        <v>0.58441558441558439</v>
      </c>
      <c r="F20" s="195">
        <v>64</v>
      </c>
      <c r="G20" s="198">
        <f t="shared" si="1"/>
        <v>0.41558441558441561</v>
      </c>
      <c r="H20" s="195">
        <v>0</v>
      </c>
      <c r="I20" s="198">
        <f t="shared" si="2"/>
        <v>0</v>
      </c>
    </row>
    <row r="21" spans="1:9" ht="18" x14ac:dyDescent="0.35">
      <c r="A21" s="46">
        <v>1</v>
      </c>
      <c r="B21" s="46" t="s">
        <v>65</v>
      </c>
      <c r="C21" s="46">
        <v>28</v>
      </c>
      <c r="D21" s="46">
        <v>15</v>
      </c>
      <c r="E21" s="192">
        <f t="shared" si="0"/>
        <v>0.5357142857142857</v>
      </c>
      <c r="F21" s="46">
        <v>13</v>
      </c>
      <c r="G21" s="192">
        <f t="shared" si="1"/>
        <v>0.4642857142857143</v>
      </c>
      <c r="H21" s="46">
        <v>0</v>
      </c>
      <c r="I21" s="192">
        <f t="shared" si="2"/>
        <v>0</v>
      </c>
    </row>
    <row r="22" spans="1:9" ht="18" x14ac:dyDescent="0.35">
      <c r="A22" s="46">
        <v>2</v>
      </c>
      <c r="B22" s="46" t="s">
        <v>66</v>
      </c>
      <c r="C22" s="46">
        <v>25</v>
      </c>
      <c r="D22" s="46">
        <v>9</v>
      </c>
      <c r="E22" s="192">
        <f t="shared" si="0"/>
        <v>0.36</v>
      </c>
      <c r="F22" s="46">
        <v>16</v>
      </c>
      <c r="G22" s="192">
        <f t="shared" si="1"/>
        <v>0.64</v>
      </c>
      <c r="H22" s="46">
        <v>0</v>
      </c>
      <c r="I22" s="192">
        <f t="shared" si="2"/>
        <v>0</v>
      </c>
    </row>
    <row r="23" spans="1:9" ht="18" x14ac:dyDescent="0.35">
      <c r="A23" s="46">
        <v>3</v>
      </c>
      <c r="B23" s="46" t="s">
        <v>67</v>
      </c>
      <c r="C23" s="46">
        <v>27</v>
      </c>
      <c r="D23" s="46">
        <v>10</v>
      </c>
      <c r="E23" s="192">
        <f t="shared" si="0"/>
        <v>0.37037037037037035</v>
      </c>
      <c r="F23" s="46">
        <v>17</v>
      </c>
      <c r="G23" s="192">
        <f t="shared" si="1"/>
        <v>0.62962962962962965</v>
      </c>
      <c r="H23" s="46">
        <v>0</v>
      </c>
      <c r="I23" s="192">
        <f t="shared" si="2"/>
        <v>0</v>
      </c>
    </row>
    <row r="24" spans="1:9" ht="18" x14ac:dyDescent="0.35">
      <c r="A24" s="46">
        <v>4</v>
      </c>
      <c r="B24" s="46" t="s">
        <v>68</v>
      </c>
      <c r="C24" s="46">
        <v>28</v>
      </c>
      <c r="D24" s="46">
        <v>12</v>
      </c>
      <c r="E24" s="192">
        <f t="shared" si="0"/>
        <v>0.42857142857142855</v>
      </c>
      <c r="F24" s="46">
        <v>16</v>
      </c>
      <c r="G24" s="192">
        <f t="shared" si="1"/>
        <v>0.5714285714285714</v>
      </c>
      <c r="H24" s="46">
        <v>0</v>
      </c>
      <c r="I24" s="192">
        <f t="shared" si="2"/>
        <v>0</v>
      </c>
    </row>
    <row r="25" spans="1:9" ht="18" x14ac:dyDescent="0.35">
      <c r="A25" s="46">
        <v>5</v>
      </c>
      <c r="B25" s="46" t="s">
        <v>69</v>
      </c>
      <c r="C25" s="46">
        <v>27</v>
      </c>
      <c r="D25" s="46">
        <v>13</v>
      </c>
      <c r="E25" s="192">
        <f t="shared" si="0"/>
        <v>0.48148148148148145</v>
      </c>
      <c r="F25" s="46">
        <v>14</v>
      </c>
      <c r="G25" s="192">
        <f t="shared" si="1"/>
        <v>0.51851851851851849</v>
      </c>
      <c r="H25" s="46">
        <v>0</v>
      </c>
      <c r="I25" s="192">
        <f t="shared" si="2"/>
        <v>0</v>
      </c>
    </row>
    <row r="26" spans="1:9" ht="18" x14ac:dyDescent="0.35">
      <c r="A26" s="46">
        <v>6</v>
      </c>
      <c r="B26" s="46" t="s">
        <v>70</v>
      </c>
      <c r="C26" s="46">
        <v>27</v>
      </c>
      <c r="D26" s="46">
        <v>9</v>
      </c>
      <c r="E26" s="192">
        <f t="shared" si="0"/>
        <v>0.33333333333333331</v>
      </c>
      <c r="F26" s="46">
        <v>18</v>
      </c>
      <c r="G26" s="192">
        <f t="shared" si="1"/>
        <v>0.66666666666666663</v>
      </c>
      <c r="H26" s="46">
        <v>0</v>
      </c>
      <c r="I26" s="192">
        <f t="shared" si="2"/>
        <v>0</v>
      </c>
    </row>
    <row r="27" spans="1:9" ht="18" x14ac:dyDescent="0.35">
      <c r="A27" s="336" t="s">
        <v>56</v>
      </c>
      <c r="B27" s="270"/>
      <c r="C27" s="195">
        <v>162</v>
      </c>
      <c r="D27" s="195">
        <v>68</v>
      </c>
      <c r="E27" s="198">
        <f t="shared" si="0"/>
        <v>0.41975308641975306</v>
      </c>
      <c r="F27" s="214">
        <v>94</v>
      </c>
      <c r="G27" s="198">
        <f t="shared" si="1"/>
        <v>0.58024691358024694</v>
      </c>
      <c r="H27" s="195">
        <v>0</v>
      </c>
      <c r="I27" s="198">
        <f t="shared" si="2"/>
        <v>0</v>
      </c>
    </row>
    <row r="28" spans="1:9" ht="18" x14ac:dyDescent="0.35">
      <c r="A28" s="46">
        <v>1</v>
      </c>
      <c r="B28" s="46" t="s">
        <v>58</v>
      </c>
      <c r="C28" s="46">
        <v>33</v>
      </c>
      <c r="D28" s="46">
        <v>16</v>
      </c>
      <c r="E28" s="192">
        <f t="shared" si="0"/>
        <v>0.48484848484848486</v>
      </c>
      <c r="F28" s="46">
        <v>17</v>
      </c>
      <c r="G28" s="192">
        <f t="shared" si="1"/>
        <v>0.51515151515151514</v>
      </c>
      <c r="H28" s="46">
        <v>0</v>
      </c>
      <c r="I28" s="192">
        <f t="shared" si="2"/>
        <v>0</v>
      </c>
    </row>
    <row r="29" spans="1:9" ht="18" x14ac:dyDescent="0.35">
      <c r="A29" s="46">
        <v>2</v>
      </c>
      <c r="B29" s="46" t="s">
        <v>59</v>
      </c>
      <c r="C29" s="46">
        <v>32</v>
      </c>
      <c r="D29" s="46">
        <v>14</v>
      </c>
      <c r="E29" s="192">
        <f t="shared" si="0"/>
        <v>0.4375</v>
      </c>
      <c r="F29" s="46">
        <v>18</v>
      </c>
      <c r="G29" s="192">
        <f t="shared" si="1"/>
        <v>0.5625</v>
      </c>
      <c r="H29" s="46">
        <v>0</v>
      </c>
      <c r="I29" s="192">
        <f t="shared" si="2"/>
        <v>0</v>
      </c>
    </row>
    <row r="30" spans="1:9" ht="18" x14ac:dyDescent="0.35">
      <c r="A30" s="46">
        <v>3</v>
      </c>
      <c r="B30" s="46" t="s">
        <v>60</v>
      </c>
      <c r="C30" s="46">
        <v>32</v>
      </c>
      <c r="D30" s="46">
        <v>11</v>
      </c>
      <c r="E30" s="192">
        <f t="shared" si="0"/>
        <v>0.34375</v>
      </c>
      <c r="F30" s="46">
        <v>21</v>
      </c>
      <c r="G30" s="192">
        <f t="shared" si="1"/>
        <v>0.65625</v>
      </c>
      <c r="H30" s="46">
        <v>0</v>
      </c>
      <c r="I30" s="192">
        <f t="shared" si="2"/>
        <v>0</v>
      </c>
    </row>
    <row r="31" spans="1:9" ht="18" x14ac:dyDescent="0.35">
      <c r="A31" s="46">
        <v>4</v>
      </c>
      <c r="B31" s="46" t="s">
        <v>61</v>
      </c>
      <c r="C31" s="46">
        <v>28</v>
      </c>
      <c r="D31" s="46">
        <v>13</v>
      </c>
      <c r="E31" s="192">
        <f t="shared" si="0"/>
        <v>0.4642857142857143</v>
      </c>
      <c r="F31" s="46">
        <v>15</v>
      </c>
      <c r="G31" s="192">
        <f t="shared" si="1"/>
        <v>0.5357142857142857</v>
      </c>
      <c r="H31" s="46">
        <v>0</v>
      </c>
      <c r="I31" s="192">
        <f t="shared" si="2"/>
        <v>0</v>
      </c>
    </row>
    <row r="32" spans="1:9" ht="18" x14ac:dyDescent="0.35">
      <c r="A32" s="46">
        <v>5</v>
      </c>
      <c r="B32" s="46" t="s">
        <v>62</v>
      </c>
      <c r="C32" s="46">
        <v>33</v>
      </c>
      <c r="D32" s="46">
        <v>11</v>
      </c>
      <c r="E32" s="192">
        <f t="shared" si="0"/>
        <v>0.33333333333333331</v>
      </c>
      <c r="F32" s="46">
        <v>22</v>
      </c>
      <c r="G32" s="192">
        <f t="shared" si="1"/>
        <v>0.66666666666666663</v>
      </c>
      <c r="H32" s="46">
        <v>0</v>
      </c>
      <c r="I32" s="192">
        <f t="shared" si="2"/>
        <v>0</v>
      </c>
    </row>
    <row r="33" spans="1:9" ht="18" x14ac:dyDescent="0.35">
      <c r="A33" s="336" t="s">
        <v>56</v>
      </c>
      <c r="B33" s="270"/>
      <c r="C33" s="195">
        <v>158</v>
      </c>
      <c r="D33" s="195">
        <v>68</v>
      </c>
      <c r="E33" s="198">
        <f t="shared" si="0"/>
        <v>0.43037974683544306</v>
      </c>
      <c r="F33" s="195">
        <v>90</v>
      </c>
      <c r="G33" s="198">
        <f t="shared" si="1"/>
        <v>0.569620253164557</v>
      </c>
      <c r="H33" s="195">
        <v>0</v>
      </c>
      <c r="I33" s="198">
        <f t="shared" si="2"/>
        <v>0</v>
      </c>
    </row>
    <row r="34" spans="1:9" ht="18" x14ac:dyDescent="0.35">
      <c r="A34" s="46">
        <v>1</v>
      </c>
      <c r="B34" s="46" t="s">
        <v>10</v>
      </c>
      <c r="C34" s="46">
        <v>32</v>
      </c>
      <c r="D34" s="46">
        <v>23</v>
      </c>
      <c r="E34" s="192">
        <f t="shared" si="0"/>
        <v>0.71875</v>
      </c>
      <c r="F34" s="46">
        <v>9</v>
      </c>
      <c r="G34" s="192">
        <f t="shared" si="1"/>
        <v>0.28125</v>
      </c>
      <c r="H34" s="46">
        <v>0</v>
      </c>
      <c r="I34" s="192">
        <f t="shared" si="2"/>
        <v>0</v>
      </c>
    </row>
    <row r="35" spans="1:9" ht="18" x14ac:dyDescent="0.35">
      <c r="A35" s="46">
        <v>2</v>
      </c>
      <c r="B35" s="46" t="s">
        <v>12</v>
      </c>
      <c r="C35" s="46">
        <v>32</v>
      </c>
      <c r="D35" s="46">
        <v>21</v>
      </c>
      <c r="E35" s="192">
        <f t="shared" si="0"/>
        <v>0.65625</v>
      </c>
      <c r="F35" s="46">
        <v>11</v>
      </c>
      <c r="G35" s="192">
        <f t="shared" si="1"/>
        <v>0.34375</v>
      </c>
      <c r="H35" s="46">
        <v>0</v>
      </c>
      <c r="I35" s="192">
        <f t="shared" si="2"/>
        <v>0</v>
      </c>
    </row>
    <row r="36" spans="1:9" ht="18" x14ac:dyDescent="0.35">
      <c r="A36" s="46">
        <v>3</v>
      </c>
      <c r="B36" s="46" t="s">
        <v>13</v>
      </c>
      <c r="C36" s="46">
        <v>32</v>
      </c>
      <c r="D36" s="46">
        <v>21</v>
      </c>
      <c r="E36" s="192">
        <f t="shared" si="0"/>
        <v>0.65625</v>
      </c>
      <c r="F36" s="46">
        <v>11</v>
      </c>
      <c r="G36" s="192">
        <f t="shared" si="1"/>
        <v>0.34375</v>
      </c>
      <c r="H36" s="46">
        <v>0</v>
      </c>
      <c r="I36" s="192">
        <f t="shared" si="2"/>
        <v>0</v>
      </c>
    </row>
    <row r="37" spans="1:9" ht="18" x14ac:dyDescent="0.35">
      <c r="A37" s="46">
        <v>4</v>
      </c>
      <c r="B37" s="46" t="s">
        <v>16</v>
      </c>
      <c r="C37" s="46">
        <v>29</v>
      </c>
      <c r="D37" s="46">
        <v>21</v>
      </c>
      <c r="E37" s="192">
        <f t="shared" si="0"/>
        <v>0.72413793103448276</v>
      </c>
      <c r="F37" s="46">
        <v>8</v>
      </c>
      <c r="G37" s="192">
        <f t="shared" si="1"/>
        <v>0.27586206896551724</v>
      </c>
      <c r="H37" s="46">
        <v>0</v>
      </c>
      <c r="I37" s="192">
        <f t="shared" si="2"/>
        <v>0</v>
      </c>
    </row>
    <row r="38" spans="1:9" ht="18" x14ac:dyDescent="0.35">
      <c r="A38" s="46">
        <v>5</v>
      </c>
      <c r="B38" s="46" t="s">
        <v>17</v>
      </c>
      <c r="C38" s="46">
        <v>31</v>
      </c>
      <c r="D38" s="46">
        <v>21</v>
      </c>
      <c r="E38" s="192">
        <f t="shared" si="0"/>
        <v>0.67741935483870963</v>
      </c>
      <c r="F38" s="46">
        <v>10</v>
      </c>
      <c r="G38" s="192">
        <f t="shared" si="1"/>
        <v>0.32258064516129031</v>
      </c>
      <c r="H38" s="46">
        <v>0</v>
      </c>
      <c r="I38" s="192">
        <f t="shared" si="2"/>
        <v>0</v>
      </c>
    </row>
    <row r="39" spans="1:9" ht="18" x14ac:dyDescent="0.35">
      <c r="A39" s="46">
        <v>6</v>
      </c>
      <c r="B39" s="46" t="s">
        <v>19</v>
      </c>
      <c r="C39" s="46">
        <v>29</v>
      </c>
      <c r="D39" s="46">
        <v>20</v>
      </c>
      <c r="E39" s="192">
        <f t="shared" si="0"/>
        <v>0.68965517241379315</v>
      </c>
      <c r="F39" s="46">
        <v>9</v>
      </c>
      <c r="G39" s="192">
        <f t="shared" si="1"/>
        <v>0.31034482758620691</v>
      </c>
      <c r="H39" s="46">
        <v>0</v>
      </c>
      <c r="I39" s="192">
        <f t="shared" si="2"/>
        <v>0</v>
      </c>
    </row>
    <row r="40" spans="1:9" ht="18" x14ac:dyDescent="0.35">
      <c r="A40" s="336" t="s">
        <v>56</v>
      </c>
      <c r="B40" s="270"/>
      <c r="C40" s="195">
        <v>185</v>
      </c>
      <c r="D40" s="195">
        <v>127</v>
      </c>
      <c r="E40" s="198">
        <f t="shared" si="0"/>
        <v>0.68648648648648647</v>
      </c>
      <c r="F40" s="195">
        <v>58</v>
      </c>
      <c r="G40" s="198">
        <f t="shared" si="1"/>
        <v>0.31351351351351353</v>
      </c>
      <c r="H40" s="195">
        <v>0</v>
      </c>
      <c r="I40" s="198">
        <f t="shared" si="2"/>
        <v>0</v>
      </c>
    </row>
    <row r="41" spans="1:9" ht="18" x14ac:dyDescent="0.35">
      <c r="A41" s="336" t="s">
        <v>56</v>
      </c>
      <c r="B41" s="270"/>
      <c r="C41" s="195">
        <v>822</v>
      </c>
      <c r="D41" s="195">
        <v>443</v>
      </c>
      <c r="E41" s="198">
        <f t="shared" si="0"/>
        <v>0.53892944038929436</v>
      </c>
      <c r="F41" s="195">
        <v>379</v>
      </c>
      <c r="G41" s="198">
        <f t="shared" si="1"/>
        <v>0.46107055961070559</v>
      </c>
      <c r="H41" s="195">
        <v>0</v>
      </c>
      <c r="I41" s="198">
        <f t="shared" si="2"/>
        <v>0</v>
      </c>
    </row>
  </sheetData>
  <mergeCells count="11">
    <mergeCell ref="A4:I4"/>
    <mergeCell ref="A33:B33"/>
    <mergeCell ref="A40:B40"/>
    <mergeCell ref="A41:B41"/>
    <mergeCell ref="A6:A7"/>
    <mergeCell ref="B6:B7"/>
    <mergeCell ref="C6:C7"/>
    <mergeCell ref="D6:I6"/>
    <mergeCell ref="A14:B14"/>
    <mergeCell ref="A20:B20"/>
    <mergeCell ref="A27:B27"/>
  </mergeCells>
  <pageMargins left="0.7" right="0.7" top="0.75" bottom="0.47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khối 5</vt:lpstr>
      <vt:lpstr>khoa học- lLSĐL 4+5</vt:lpstr>
      <vt:lpstr>khối 3</vt:lpstr>
      <vt:lpstr>khối 1</vt:lpstr>
      <vt:lpstr>khối 2</vt:lpstr>
      <vt:lpstr>khối 4</vt:lpstr>
      <vt:lpstr>Âm nhạc</vt:lpstr>
      <vt:lpstr>Mỹ thuật</vt:lpstr>
      <vt:lpstr>Thể dục</vt:lpstr>
      <vt:lpstr>tiếng anh</vt:lpstr>
      <vt:lpstr>Tiếng Anh điểm</vt:lpstr>
      <vt:lpstr>Tin học- công nghệ</vt:lpstr>
      <vt:lpstr>diểm thi dưới 5 </vt:lpstr>
      <vt:lpstr>Trang tính12</vt:lpstr>
      <vt:lpstr>Trang tính13</vt:lpstr>
      <vt:lpstr>Tin học- Công nghệ điểm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2023-01-12T01:22:52Z</cp:lastPrinted>
  <dcterms:modified xsi:type="dcterms:W3CDTF">2023-01-12T01:37:55Z</dcterms:modified>
</cp:coreProperties>
</file>