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MAI NGUYET\HO SO CONG KHAI\NH 2021-2022\"/>
    </mc:Choice>
  </mc:AlternateContent>
  <bookViews>
    <workbookView xWindow="-120" yWindow="-120" windowWidth="20730" windowHeight="11160" activeTab="3"/>
  </bookViews>
  <sheets>
    <sheet name="Bieu 1" sheetId="1" r:id="rId1"/>
    <sheet name="Bieu 2" sheetId="2" r:id="rId2"/>
    <sheet name="Bieu 3" sheetId="20" r:id="rId3"/>
    <sheet name="Bieu 4" sheetId="3" r:id="rId4"/>
    <sheet name="Bieu 5" sheetId="5" r:id="rId5"/>
    <sheet name="Bieu 6" sheetId="6" r:id="rId6"/>
    <sheet name="Bieu 7" sheetId="24" r:id="rId7"/>
    <sheet name="Bieu 8" sheetId="8" r:id="rId8"/>
  </sheets>
  <definedNames>
    <definedName name="_xlnm.Print_Titles" localSheetId="0">'Bieu 1'!$9:$10</definedName>
    <definedName name="_xlnm.Print_Titles" localSheetId="1">'Bieu 2'!$8:$8</definedName>
    <definedName name="_xlnm.Print_Titles" localSheetId="2">'Bieu 3'!$13:$13</definedName>
    <definedName name="_xlnm.Print_Titles" localSheetId="3">'Bieu 4'!$9:$9</definedName>
    <definedName name="_xlnm.Print_Titles" localSheetId="4">'Bieu 5'!$9:$10</definedName>
    <definedName name="_xlnm.Print_Titles" localSheetId="5">'Bieu 6'!$9:$9</definedName>
    <definedName name="_xlnm.Print_Titles" localSheetId="6">'Bieu 7'!$13:$13</definedName>
    <definedName name="_xlnm.Print_Titles" localSheetId="7">'Bieu 8'!$8:$8</definedName>
  </definedNames>
  <calcPr calcId="162913"/>
</workbook>
</file>

<file path=xl/calcChain.xml><?xml version="1.0" encoding="utf-8"?>
<calcChain xmlns="http://schemas.openxmlformats.org/spreadsheetml/2006/main">
  <c r="F146" i="20" l="1"/>
  <c r="D130" i="20"/>
  <c r="F130" i="20"/>
  <c r="E130" i="20"/>
  <c r="C130" i="20"/>
  <c r="F111" i="20"/>
  <c r="F115" i="20"/>
  <c r="F136" i="20"/>
  <c r="F134" i="20" s="1"/>
  <c r="F141" i="20"/>
  <c r="F148" i="20"/>
  <c r="F149" i="20"/>
  <c r="D121" i="3"/>
  <c r="D118" i="3" s="1"/>
  <c r="E118" i="3"/>
  <c r="F118" i="3"/>
  <c r="C118" i="3"/>
  <c r="D123" i="3"/>
  <c r="C122" i="3"/>
  <c r="D50" i="3"/>
  <c r="D49" i="3" s="1"/>
  <c r="C49" i="3"/>
  <c r="F61" i="20"/>
  <c r="D61" i="20"/>
  <c r="E121" i="20"/>
  <c r="E126" i="20"/>
  <c r="F135" i="20"/>
  <c r="F121" i="20"/>
  <c r="F118" i="20"/>
  <c r="F116" i="20" s="1"/>
  <c r="E149" i="20"/>
  <c r="E148" i="20"/>
  <c r="F147" i="20"/>
  <c r="E147" i="20"/>
  <c r="E146" i="20"/>
  <c r="F144" i="20"/>
  <c r="E144" i="20"/>
  <c r="F143" i="20"/>
  <c r="E143" i="20"/>
  <c r="F142" i="20"/>
  <c r="E142" i="20"/>
  <c r="E141" i="20"/>
  <c r="F139" i="20"/>
  <c r="E139" i="20"/>
  <c r="F95" i="20"/>
  <c r="F96" i="20"/>
  <c r="E76" i="20"/>
  <c r="E77" i="20"/>
  <c r="D51" i="20"/>
  <c r="C93" i="20" l="1"/>
  <c r="C104" i="20"/>
  <c r="C110" i="20"/>
  <c r="C117" i="20"/>
  <c r="D127" i="20"/>
  <c r="E127" i="20"/>
  <c r="F127" i="20"/>
  <c r="C127" i="20"/>
  <c r="D134" i="20"/>
  <c r="E135" i="20"/>
  <c r="C134" i="20"/>
  <c r="E96" i="20"/>
  <c r="E95" i="20"/>
  <c r="E78" i="20"/>
  <c r="E72" i="20"/>
  <c r="E63" i="20"/>
  <c r="F55" i="20"/>
  <c r="E55" i="20"/>
  <c r="D54" i="20"/>
  <c r="C54" i="20"/>
  <c r="E134" i="20" l="1"/>
  <c r="J25" i="2"/>
  <c r="C26" i="2"/>
  <c r="C21" i="2"/>
  <c r="D60" i="3" l="1"/>
  <c r="D61" i="3"/>
  <c r="D62" i="3"/>
  <c r="D59" i="3"/>
  <c r="D135" i="3"/>
  <c r="D136" i="3"/>
  <c r="D137" i="3"/>
  <c r="D134" i="3"/>
  <c r="E145" i="20"/>
  <c r="E138" i="20"/>
  <c r="E140" i="20"/>
  <c r="F133" i="3"/>
  <c r="E133" i="3"/>
  <c r="C133" i="3"/>
  <c r="D132" i="3"/>
  <c r="D131" i="3"/>
  <c r="D130" i="3"/>
  <c r="D129" i="3"/>
  <c r="F128" i="3"/>
  <c r="E128" i="3"/>
  <c r="C128" i="3"/>
  <c r="D127" i="3"/>
  <c r="D126" i="3" s="1"/>
  <c r="F126" i="3"/>
  <c r="E126" i="3"/>
  <c r="C126" i="3"/>
  <c r="C83" i="3"/>
  <c r="D86" i="3"/>
  <c r="D64" i="3"/>
  <c r="F81" i="20"/>
  <c r="F82" i="20"/>
  <c r="C17" i="2"/>
  <c r="C13" i="2"/>
  <c r="C11" i="2"/>
  <c r="C10" i="2" s="1"/>
  <c r="C145" i="20"/>
  <c r="C140" i="20"/>
  <c r="C138" i="20"/>
  <c r="K120" i="20"/>
  <c r="C137" i="20" l="1"/>
  <c r="F125" i="3"/>
  <c r="C125" i="3"/>
  <c r="E125" i="3"/>
  <c r="D133" i="3"/>
  <c r="E137" i="20"/>
  <c r="D137" i="20"/>
  <c r="D128" i="3"/>
  <c r="F145" i="20"/>
  <c r="F140" i="20"/>
  <c r="F138" i="20"/>
  <c r="E120" i="20"/>
  <c r="E122" i="20"/>
  <c r="D122" i="20"/>
  <c r="F122" i="20"/>
  <c r="C122" i="20"/>
  <c r="E86" i="20"/>
  <c r="E83" i="20"/>
  <c r="E65" i="20"/>
  <c r="F65" i="20"/>
  <c r="E66" i="20"/>
  <c r="F66" i="20"/>
  <c r="E67" i="20"/>
  <c r="F67" i="20"/>
  <c r="E68" i="20"/>
  <c r="F68" i="20"/>
  <c r="C61" i="20"/>
  <c r="E99" i="3"/>
  <c r="F99" i="3"/>
  <c r="D124" i="3"/>
  <c r="D122" i="3" s="1"/>
  <c r="D120" i="3"/>
  <c r="D119" i="3"/>
  <c r="D117" i="3"/>
  <c r="D116" i="3" s="1"/>
  <c r="D115" i="3"/>
  <c r="D113" i="3"/>
  <c r="D112" i="3" s="1"/>
  <c r="D111" i="3"/>
  <c r="D101" i="3"/>
  <c r="D102" i="3"/>
  <c r="D103" i="3"/>
  <c r="D100" i="3"/>
  <c r="D97" i="3"/>
  <c r="E97" i="3"/>
  <c r="F97" i="3"/>
  <c r="D95" i="3"/>
  <c r="D96" i="3"/>
  <c r="D94" i="3"/>
  <c r="D89" i="3"/>
  <c r="D90" i="3"/>
  <c r="D91" i="3"/>
  <c r="D92" i="3"/>
  <c r="D88" i="3"/>
  <c r="D85" i="3"/>
  <c r="D84" i="3"/>
  <c r="D80" i="3"/>
  <c r="D81" i="3"/>
  <c r="D82" i="3"/>
  <c r="D79" i="3"/>
  <c r="E76" i="3"/>
  <c r="F76" i="3"/>
  <c r="D77" i="3"/>
  <c r="D76" i="3" s="1"/>
  <c r="D74" i="3"/>
  <c r="D75" i="3"/>
  <c r="D73" i="3"/>
  <c r="D70" i="3"/>
  <c r="D71" i="3"/>
  <c r="D69" i="3"/>
  <c r="D67" i="3"/>
  <c r="D66" i="3"/>
  <c r="D57" i="3"/>
  <c r="D53" i="3"/>
  <c r="D54" i="3"/>
  <c r="D55" i="3"/>
  <c r="D52" i="3"/>
  <c r="D48" i="3"/>
  <c r="C99" i="3"/>
  <c r="E116" i="3"/>
  <c r="F116" i="3"/>
  <c r="C116" i="3"/>
  <c r="E112" i="3"/>
  <c r="F112" i="3"/>
  <c r="C112" i="3"/>
  <c r="C97" i="3"/>
  <c r="C76" i="3"/>
  <c r="C51" i="3"/>
  <c r="D83" i="3" l="1"/>
  <c r="D125" i="3"/>
  <c r="F137" i="20"/>
  <c r="D99" i="3"/>
  <c r="D51" i="3"/>
  <c r="C107" i="3"/>
  <c r="C110" i="3" l="1"/>
  <c r="D109" i="3"/>
  <c r="D117" i="20"/>
  <c r="D108" i="3"/>
  <c r="C68" i="3"/>
  <c r="D56" i="3"/>
  <c r="C56" i="3"/>
  <c r="D107" i="3" l="1"/>
  <c r="D108" i="20"/>
  <c r="D93" i="20"/>
  <c r="F122" i="3" l="1"/>
  <c r="F114" i="3"/>
  <c r="F107" i="3"/>
  <c r="D110" i="3"/>
  <c r="C114" i="3"/>
  <c r="C104" i="3" s="1"/>
  <c r="C93" i="3"/>
  <c r="F83" i="3"/>
  <c r="D75" i="20"/>
  <c r="F93" i="3"/>
  <c r="F87" i="3"/>
  <c r="C87" i="3"/>
  <c r="F78" i="3"/>
  <c r="C78" i="3"/>
  <c r="F72" i="3"/>
  <c r="C72" i="3"/>
  <c r="D68" i="3"/>
  <c r="F68" i="3"/>
  <c r="F65" i="3"/>
  <c r="C65" i="3"/>
  <c r="F63" i="3"/>
  <c r="D63" i="3"/>
  <c r="C63" i="3"/>
  <c r="F58" i="3"/>
  <c r="C58" i="3"/>
  <c r="F51" i="3"/>
  <c r="F47" i="3"/>
  <c r="C47" i="3"/>
  <c r="E108" i="20"/>
  <c r="F108" i="20"/>
  <c r="C108" i="20"/>
  <c r="F125" i="20"/>
  <c r="E136" i="20"/>
  <c r="E125" i="20"/>
  <c r="F124" i="20"/>
  <c r="D124" i="20"/>
  <c r="C124" i="20"/>
  <c r="F120" i="20"/>
  <c r="D120" i="20"/>
  <c r="C120" i="20"/>
  <c r="F117" i="20"/>
  <c r="E118" i="20"/>
  <c r="E52" i="20"/>
  <c r="E51" i="20" s="1"/>
  <c r="E114" i="20"/>
  <c r="F110" i="20"/>
  <c r="D110" i="20"/>
  <c r="F107" i="20"/>
  <c r="E107" i="20"/>
  <c r="E105" i="20"/>
  <c r="D104" i="20"/>
  <c r="E103" i="20"/>
  <c r="E102" i="20"/>
  <c r="E101" i="20"/>
  <c r="E100" i="20"/>
  <c r="E99" i="20"/>
  <c r="E98" i="20"/>
  <c r="D97" i="20"/>
  <c r="C97" i="20"/>
  <c r="F93" i="20"/>
  <c r="E93" i="20"/>
  <c r="E92" i="20"/>
  <c r="F91" i="20"/>
  <c r="E91" i="20"/>
  <c r="E90" i="20"/>
  <c r="E89" i="20"/>
  <c r="E88" i="20"/>
  <c r="D87" i="20"/>
  <c r="C87" i="20"/>
  <c r="E85" i="20"/>
  <c r="F84" i="20"/>
  <c r="D84" i="20"/>
  <c r="C84" i="20"/>
  <c r="F83" i="20"/>
  <c r="E82" i="20"/>
  <c r="E81" i="20"/>
  <c r="D79" i="20"/>
  <c r="C79" i="20"/>
  <c r="C75" i="20"/>
  <c r="E74" i="20"/>
  <c r="E73" i="20"/>
  <c r="F72" i="20"/>
  <c r="D71" i="20"/>
  <c r="C71" i="20"/>
  <c r="F69" i="20"/>
  <c r="E70" i="20"/>
  <c r="D69" i="20"/>
  <c r="C69" i="20"/>
  <c r="D64" i="20"/>
  <c r="C64" i="20"/>
  <c r="E62" i="20"/>
  <c r="E61" i="20" s="1"/>
  <c r="F60" i="20"/>
  <c r="E60" i="20"/>
  <c r="F59" i="20"/>
  <c r="E59" i="20"/>
  <c r="F58" i="20"/>
  <c r="E58" i="20"/>
  <c r="F57" i="20"/>
  <c r="E57" i="20"/>
  <c r="D56" i="20"/>
  <c r="C56" i="20"/>
  <c r="F52" i="20"/>
  <c r="F51" i="20" s="1"/>
  <c r="C51" i="20"/>
  <c r="D50" i="20" l="1"/>
  <c r="C116" i="20"/>
  <c r="F50" i="20"/>
  <c r="E50" i="20"/>
  <c r="D116" i="20"/>
  <c r="C50" i="20"/>
  <c r="C46" i="3"/>
  <c r="E117" i="20"/>
  <c r="F104" i="3"/>
  <c r="E75" i="20"/>
  <c r="E124" i="20"/>
  <c r="E97" i="20"/>
  <c r="D114" i="3"/>
  <c r="D104" i="3" s="1"/>
  <c r="E107" i="3"/>
  <c r="F46" i="3"/>
  <c r="E83" i="3"/>
  <c r="E114" i="3"/>
  <c r="E122" i="3"/>
  <c r="F97" i="20"/>
  <c r="E93" i="3"/>
  <c r="D93" i="3"/>
  <c r="E87" i="3"/>
  <c r="D87" i="3"/>
  <c r="E68" i="3"/>
  <c r="D47" i="3"/>
  <c r="D65" i="3"/>
  <c r="D72" i="3"/>
  <c r="E63" i="3"/>
  <c r="D58" i="3"/>
  <c r="E58" i="3"/>
  <c r="D78" i="3"/>
  <c r="E78" i="3"/>
  <c r="E72" i="3"/>
  <c r="F75" i="20"/>
  <c r="F71" i="20"/>
  <c r="E65" i="3"/>
  <c r="E51" i="3"/>
  <c r="E47" i="3"/>
  <c r="F79" i="20"/>
  <c r="F56" i="20"/>
  <c r="F54" i="20" s="1"/>
  <c r="F87" i="20"/>
  <c r="F64" i="20"/>
  <c r="F104" i="20"/>
  <c r="E56" i="20"/>
  <c r="E54" i="20" s="1"/>
  <c r="E69" i="20"/>
  <c r="E71" i="20"/>
  <c r="E79" i="20"/>
  <c r="E84" i="20"/>
  <c r="E64" i="20"/>
  <c r="E87" i="20"/>
  <c r="E104" i="20"/>
  <c r="E110" i="20"/>
  <c r="E116" i="20" l="1"/>
  <c r="D46" i="3"/>
  <c r="E104" i="3"/>
  <c r="E46" i="3"/>
  <c r="C20" i="2" l="1"/>
</calcChain>
</file>

<file path=xl/sharedStrings.xml><?xml version="1.0" encoding="utf-8"?>
<sst xmlns="http://schemas.openxmlformats.org/spreadsheetml/2006/main" count="1298" uniqueCount="293">
  <si>
    <t xml:space="preserve">  Đơn vị:</t>
  </si>
  <si>
    <t>VÀ PHÂN BỔ CHO CÁC ĐƠN VỊ TRỰC THUỘC năm ...</t>
  </si>
  <si>
    <t>A</t>
  </si>
  <si>
    <t>I</t>
  </si>
  <si>
    <t>II</t>
  </si>
  <si>
    <t>III</t>
  </si>
  <si>
    <t>B</t>
  </si>
  <si>
    <t>(Dùng cho đơn vị dự toán cấp trên và đơn vị</t>
  </si>
  <si>
    <t xml:space="preserve"> Chương:</t>
  </si>
  <si>
    <t>Nội dung</t>
  </si>
  <si>
    <t>Tổng số
được giao</t>
  </si>
  <si>
    <t xml:space="preserve">Số 
TT </t>
  </si>
  <si>
    <t xml:space="preserve">  ĐV tính: triệu đồng</t>
  </si>
  <si>
    <t>Tổng số đã
phân bổ</t>
  </si>
  <si>
    <t>Chi sự nghiệp thể dục thể thao</t>
  </si>
  <si>
    <t>Chi sự nghiệp bảo vệ môi trường</t>
  </si>
  <si>
    <t>Chi quản lý hành chính</t>
  </si>
  <si>
    <t>Dự toán được giao</t>
  </si>
  <si>
    <t>Đvt: Triệu đồng</t>
  </si>
  <si>
    <t>Quyết toán chi ngân sách nhà nước</t>
  </si>
  <si>
    <t>Số 
TT</t>
  </si>
  <si>
    <t xml:space="preserve">          ĐV tính: Triệu đồng</t>
  </si>
  <si>
    <t xml:space="preserve">DỰ TOÁN THU- CHI NGÂN SÁCH NHÀ NƯỚC HỖ TRỢ ĐƯỢC GIAO </t>
  </si>
  <si>
    <t>(Dùng cho tổ chức cấp trên)</t>
  </si>
  <si>
    <t>(Dùng cho đơn vị sử dụng ngân sách nhà nước hỗ trợ)</t>
  </si>
  <si>
    <t>DỰ TOÁN THU- CHI NGÂN SÁCH NHÀ NƯỚC HỖ TRỢ</t>
  </si>
  <si>
    <t>(Kèm theo Quyết định số    /QĐ- … ngày…/…/….của…. )</t>
  </si>
  <si>
    <t>Đv tính: Triệu đồng</t>
  </si>
  <si>
    <t xml:space="preserve">  ĐV tính: Triệu đồng</t>
  </si>
  <si>
    <t xml:space="preserve"> dự toán sử dụng ngân sách nhà nước)</t>
  </si>
  <si>
    <t>(Dùng cho các tổ chức cấp trên và đơn vị sử dụng ngân sách nhà nước hỗ trợ)</t>
  </si>
  <si>
    <t xml:space="preserve"> Biểu số 2 - Ban hành kèm theo Thông tư số      ngày    tháng    năm    của Bộ Tài chính</t>
  </si>
  <si>
    <t xml:space="preserve">   Biểu số 1 - Ban hành kèm theo Thông tư số      ngày     tháng     năm      của Bộ Tài chính</t>
  </si>
  <si>
    <t>(Dùng cho đơn vị sử dụng ngân sách)</t>
  </si>
  <si>
    <t>Dự toán năm</t>
  </si>
  <si>
    <t>(Dùng cho đơn vị dự toán ngân sách cấp I/đơn vị dự toán ngân sách cấp trên)</t>
  </si>
  <si>
    <t>Tổng số thu, chi, nộp ngân sách phí, lệ phí</t>
  </si>
  <si>
    <t xml:space="preserve"> Số thu phí, lệ phí</t>
  </si>
  <si>
    <t>1.1</t>
  </si>
  <si>
    <t>Lệ phí</t>
  </si>
  <si>
    <t>1.2</t>
  </si>
  <si>
    <t>Phí</t>
  </si>
  <si>
    <t>Chi từ nguồn thu phí được để lại</t>
  </si>
  <si>
    <t>2.1</t>
  </si>
  <si>
    <t>Chi sự nghiệp………………….</t>
  </si>
  <si>
    <t>a</t>
  </si>
  <si>
    <t xml:space="preserve"> Kinh phí nhiệm vụ thường xuyên</t>
  </si>
  <si>
    <t>b</t>
  </si>
  <si>
    <t>Kinh phí nhiệm vụ không thường xuyên</t>
  </si>
  <si>
    <t>2.2</t>
  </si>
  <si>
    <t xml:space="preserve"> Kinh phí thực hiện chế độ tự chủ </t>
  </si>
  <si>
    <t xml:space="preserve">Kinh phí không thực hiện chế độ tự chủ </t>
  </si>
  <si>
    <t>3.1</t>
  </si>
  <si>
    <t>3.2</t>
  </si>
  <si>
    <t>Dự toán chi ngân sách nhà nước</t>
  </si>
  <si>
    <t>Kinh phí thực hiện nhiệm vụ khoa học công nghệ</t>
  </si>
  <si>
    <t>- Nhiệm vụ khoa học công nghệ cấp quốc gia</t>
  </si>
  <si>
    <t>- Nhiệm vụ khoa học công nghệ cấp Bộ</t>
  </si>
  <si>
    <t>- Nhiệm vụ khoa học công nghệ cấp cơ sở</t>
  </si>
  <si>
    <t xml:space="preserve"> Kinh phí nhiệm vụ thường xuyên theo chức năng</t>
  </si>
  <si>
    <t>2.3</t>
  </si>
  <si>
    <t xml:space="preserve">Kinh phí nhiệm vụ không thường xuyên </t>
  </si>
  <si>
    <t xml:space="preserve">Chi sự nghiệp y tế, dân số và gia đình </t>
  </si>
  <si>
    <t>4.1</t>
  </si>
  <si>
    <t>4.2</t>
  </si>
  <si>
    <t xml:space="preserve">Chi bảo đảm xã hội  </t>
  </si>
  <si>
    <t>5.1</t>
  </si>
  <si>
    <t>5.2</t>
  </si>
  <si>
    <t>6.1</t>
  </si>
  <si>
    <t>6.2</t>
  </si>
  <si>
    <t>7.1</t>
  </si>
  <si>
    <t>7.2</t>
  </si>
  <si>
    <t xml:space="preserve">Chi sự nghiệp văn hóa thông tin  </t>
  </si>
  <si>
    <t>8.1</t>
  </si>
  <si>
    <t>8.2</t>
  </si>
  <si>
    <t>Chi sự nghiệp phát thanh, truyền hình, thông tấn</t>
  </si>
  <si>
    <t>9.1</t>
  </si>
  <si>
    <t>9.2</t>
  </si>
  <si>
    <t>10.1</t>
  </si>
  <si>
    <t>10.2</t>
  </si>
  <si>
    <t>Ngày     tháng     năm</t>
  </si>
  <si>
    <t>Thủ trưởng đơn vị</t>
  </si>
  <si>
    <t>Ước thực
hiện quý/6 tháng/năm</t>
  </si>
  <si>
    <t>4=5+6+…</t>
  </si>
  <si>
    <t>Ước thực hiện/Dự toán năm (tỷ lệ %)</t>
  </si>
  <si>
    <t>Ước thực hiện quý (6 tháng, năm) nay so với cùng kỳ năm trước (tỷ lệ %)</t>
  </si>
  <si>
    <t>DỰ TOÁN THU, CHI NGÂN SÁCH NHÀ NƯỚC</t>
  </si>
  <si>
    <t>Lệ phí…</t>
  </si>
  <si>
    <t>Phí …</t>
  </si>
  <si>
    <t>Tổng số liệu báo cáo
 quyết toán</t>
  </si>
  <si>
    <t>Tổng số liệu quyết toán
 được duyệt</t>
  </si>
  <si>
    <t>Nguồn ngân sách trong nước</t>
  </si>
  <si>
    <t>Nguồn vốn viện trợ</t>
  </si>
  <si>
    <t>Nguồn vay nợ nước ngoài</t>
  </si>
  <si>
    <t xml:space="preserve">DỰ TOÁN THU, CHI NGÂN SÁCH NHÀ NƯỚC ĐƯỢC GIAO </t>
  </si>
  <si>
    <t xml:space="preserve"> QUYẾT TOÁN THU - CHI NGÂN SÁCH NHÀ NƯỚC năm ...</t>
  </si>
  <si>
    <t>Chênh lệch</t>
  </si>
  <si>
    <t>Quyết toán thu, chi, nộp ngân sách phí, lệ phí</t>
  </si>
  <si>
    <t>Đơn vị …</t>
  </si>
  <si>
    <t>Chi từ nguồn thu phí được khấu trừ hoặc để lại</t>
  </si>
  <si>
    <t xml:space="preserve"> Số phí, lệ phí nộp ngân sách nhà nước</t>
  </si>
  <si>
    <t>5=4-3</t>
  </si>
  <si>
    <t xml:space="preserve">Chi hoạt động kinh tế </t>
  </si>
  <si>
    <t>Chi sự nghiệp khoa học và công nghệ</t>
  </si>
  <si>
    <t>Chi sự nghiệp giáo dục, đào tạo và dạy nghề</t>
  </si>
  <si>
    <t xml:space="preserve">   Biểu số 5 - Ban hành kèm theo Thông tư số       ngày     tháng     năm     của Bộ Tài chính</t>
  </si>
  <si>
    <t>Biểu số 6 - Ban hành kèm theo Thông tư số       ngày     tháng    năm    của Bộ Tài chính</t>
  </si>
  <si>
    <t xml:space="preserve">   Biểu số 7 - Ban hành kèm theo Thông tư số     ngày    tháng   năm    của Bộ Tài chính</t>
  </si>
  <si>
    <t xml:space="preserve">         Biểu số 8 - Ban hành kèm theo Thông tư số        ngày      tháng      năm    của Bộ Tài chính</t>
  </si>
  <si>
    <r>
      <t>Số quyết toán được duyệt chi tiết từng đơn vị trực thuộc</t>
    </r>
    <r>
      <rPr>
        <sz val="9"/>
        <rFont val="Times New Roman"/>
        <family val="1"/>
      </rPr>
      <t xml:space="preserve"> (nếu có đơn vị trực thuộc)</t>
    </r>
  </si>
  <si>
    <t>Dự án A</t>
  </si>
  <si>
    <t>Dự án B</t>
  </si>
  <si>
    <t>CỘNG HÒA XÃ HỘI CHỦ NGHĨA VIỆT NAM</t>
  </si>
  <si>
    <t>Độc lập - Tự do - Hạnh phúc</t>
  </si>
  <si>
    <t>…….., ngày ….. tháng….. năm …..</t>
  </si>
  <si>
    <t>CÔNG KHAI THỰC HIỆN DỰ TOÁN THU- CHI NGÂN SÁCH QUÝ (6 THÁNG/CẢ NĂM)</t>
  </si>
  <si>
    <t xml:space="preserve">         Căn cứ Nghị định số 163/2016/NĐ-CP ngày 21 tháng 12 năm 2016 của Chính phủ quy định chi tiết thi hành một số điều của Luật Ngân sách nhà nước;</t>
  </si>
  <si>
    <t xml:space="preserve">         Căn cứ Thông tư số…../2018/TT-BTC ngày   tháng…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</si>
  <si>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(Chữ ký, dấu)</t>
  </si>
  <si>
    <t>Họ và tên</t>
  </si>
  <si>
    <t xml:space="preserve">         (Tên đơn vị) công khai tình hình thực hiện dự toán thu-chi ngân sách quý (6 tháng/cả năm) như sau:</t>
  </si>
  <si>
    <t xml:space="preserve">  Đơn vị: Trường Tiểu học Vĩnh Hòa A</t>
  </si>
  <si>
    <t xml:space="preserve"> Chương: 622</t>
  </si>
  <si>
    <t xml:space="preserve">         Căn cứ Thông tư số 90/2018/TT-BTC ngày 28 tháng 09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</si>
  <si>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Tiền lương</t>
  </si>
  <si>
    <t>Lương  ngạch bậc được duyệt</t>
  </si>
  <si>
    <t>Lương hợp đồng dài hạn</t>
  </si>
  <si>
    <t>Phụ cấp lương</t>
  </si>
  <si>
    <t>Chức vụ</t>
  </si>
  <si>
    <t>Ưu đãi</t>
  </si>
  <si>
    <t>Trách nhiệm</t>
  </si>
  <si>
    <t xml:space="preserve">Phục cấp thâm niên </t>
  </si>
  <si>
    <t>Phúc lợi tập thể</t>
  </si>
  <si>
    <t xml:space="preserve">Phép </t>
  </si>
  <si>
    <t>Các khoản đóng góp</t>
  </si>
  <si>
    <t>Bảo hiểm xã hội</t>
  </si>
  <si>
    <t>Bảo hiểm y tế</t>
  </si>
  <si>
    <t>Kinh phí công đoàn</t>
  </si>
  <si>
    <t xml:space="preserve">Bảo hiểm thất nghiệp </t>
  </si>
  <si>
    <t>Các khoản thanh toán cho cá nhân</t>
  </si>
  <si>
    <t>Chi thu nhập tăng thêm</t>
  </si>
  <si>
    <t>Chi thanh toán dịch vụ CC</t>
  </si>
  <si>
    <t>Thanh toán tiền điện</t>
  </si>
  <si>
    <t>Thanh toán tiền nước sạch</t>
  </si>
  <si>
    <t>Thanh toán tiền VSMT</t>
  </si>
  <si>
    <t>Vật tư văn phòng</t>
  </si>
  <si>
    <t>Văn phòng phẩm</t>
  </si>
  <si>
    <t>Mua sắm CCDC</t>
  </si>
  <si>
    <t xml:space="preserve">VTVP khác </t>
  </si>
  <si>
    <t>TT.T truyền. LL</t>
  </si>
  <si>
    <t>CP điện thoại</t>
  </si>
  <si>
    <t>Mạng Iternet</t>
  </si>
  <si>
    <t>Sách báo, Tạp chí TV</t>
  </si>
  <si>
    <t>Khoán điện thoại</t>
  </si>
  <si>
    <t>Hội nghị</t>
  </si>
  <si>
    <t>In, mua tài liệu</t>
  </si>
  <si>
    <t>CP khác</t>
  </si>
  <si>
    <t>Công tác phí</t>
  </si>
  <si>
    <t>Tiền vé máy bay tàu xe</t>
  </si>
  <si>
    <t>PC công tác phí</t>
  </si>
  <si>
    <t>Tiền thuê phòng ngủ</t>
  </si>
  <si>
    <t>Khoán công tác phí</t>
  </si>
  <si>
    <t>Chi khác</t>
  </si>
  <si>
    <t>Chi phí thuê mướn</t>
  </si>
  <si>
    <t>Thuê lao động trong nước</t>
  </si>
  <si>
    <t>Chi SCTX TSCĐ</t>
  </si>
  <si>
    <t>Tài sản thiết bị chuyên dùng</t>
  </si>
  <si>
    <t>Nhà cửa</t>
  </si>
  <si>
    <t>Thiết bị tin học</t>
  </si>
  <si>
    <t>Thiết bị văn phòng</t>
  </si>
  <si>
    <t xml:space="preserve">Đường điện cấp thoát nước </t>
  </si>
  <si>
    <t>Các tài sản và công trình hạ tầng cơ sở khác</t>
  </si>
  <si>
    <t>Chi phí nghiệp vụ chuyên môn</t>
  </si>
  <si>
    <t xml:space="preserve">Vật tư chuyên môn </t>
  </si>
  <si>
    <t xml:space="preserve">Đồng phục </t>
  </si>
  <si>
    <t xml:space="preserve">Chi khác </t>
  </si>
  <si>
    <t>Mua sắm TSVH</t>
  </si>
  <si>
    <t>Phí lệ phí</t>
  </si>
  <si>
    <t>Chi bảo hiểm tài sản và phương tiện</t>
  </si>
  <si>
    <t xml:space="preserve">Trích lập quỹ khen thưởng </t>
  </si>
  <si>
    <t>ĐV tính: Đồng</t>
  </si>
  <si>
    <t>6100</t>
  </si>
  <si>
    <t xml:space="preserve"> Phụ cấp </t>
  </si>
  <si>
    <t xml:space="preserve">Phụ cấp thêm giờ </t>
  </si>
  <si>
    <t>Trợ cấp, phụ cấp khác</t>
  </si>
  <si>
    <t>6750</t>
  </si>
  <si>
    <t>Đi học</t>
  </si>
  <si>
    <t>Chi các khoản khác</t>
  </si>
  <si>
    <t xml:space="preserve">   Biểu số 3 - Ban hành kèm theo Thông tư số 90/TT-BTC  ngày 28 tháng 09 năm 2018 của Bộ Tài chính</t>
  </si>
  <si>
    <t>Mục 6000: TIỀN LƯƠNG</t>
  </si>
  <si>
    <t>Mã NDKT: 6001 Lương ngạch bậc được duyệt</t>
  </si>
  <si>
    <t>Mục 6100: PHỤ CẤP LƯƠNG</t>
  </si>
  <si>
    <t>Mã NDKT: 6101 Phụ cấp chức vụ</t>
  </si>
  <si>
    <t>Mã NDKT: 6112 Phụ cấp ưu đãi</t>
  </si>
  <si>
    <t>Mã NDKT: 6113 Phụ cấp trách nhiệm</t>
  </si>
  <si>
    <t>Mã NDKT: 6115 Phụ cấp thâm niên</t>
  </si>
  <si>
    <t>Mục 6300: CÁC KHOẢN ĐÓNG GÓP</t>
  </si>
  <si>
    <t>Mã NDKT: 6301 Bảo hiểm xã hội</t>
  </si>
  <si>
    <t>Mã NDKT: 6302 Bảo hiểm y tế</t>
  </si>
  <si>
    <t>Mã NDKT: 6303 Kinh phí công đoàn</t>
  </si>
  <si>
    <t>Mã NDKT: 6304 Bảo hiểm thất nghiêp</t>
  </si>
  <si>
    <t>Mục 6500: THANH TOÁN DỊCH VỤ CÔNG CỘNG</t>
  </si>
  <si>
    <t>Mã NDKT: 6501 Tiền điện</t>
  </si>
  <si>
    <t>Mã NDKT: 6504 Tiền vệ sinh, môi trường</t>
  </si>
  <si>
    <t>Mục 6600: THÔNG TIN TUYÊN TRUYỀN, LIÊN LẠC</t>
  </si>
  <si>
    <t>Mã NDKT: 6605 Cước phí Internet</t>
  </si>
  <si>
    <t>Mã NDKT: 6608 Sách, báo</t>
  </si>
  <si>
    <t>Mã NDKT: 6618 Khoán điện thoại</t>
  </si>
  <si>
    <t>Mục 6700: CÔNG TÁC PHÍ</t>
  </si>
  <si>
    <t>Mã NDKT: 6701 Tiền tàu, xe</t>
  </si>
  <si>
    <t>Mã NDKT: 6702 Phụ cấp công tác phí</t>
  </si>
  <si>
    <t>Mã NDKT: 6704 Khoán công tác phí</t>
  </si>
  <si>
    <t>Mục 6750: CHI PHÍ THUÊ MƯỚN</t>
  </si>
  <si>
    <t>Mã NDKT: 6757 Thuê lao động trong nước</t>
  </si>
  <si>
    <t>Mục 7000: CHI PHÍ NGHIỆP VỤ CHUYÊN MÔN</t>
  </si>
  <si>
    <t>Mã NDKT: 7049 Chi khác</t>
  </si>
  <si>
    <t>Mục 7050: MUA SĂM TÀI SẢN VÔ HÌNH</t>
  </si>
  <si>
    <t>Mã NDKT: 7099 Chi khác</t>
  </si>
  <si>
    <t>Mục 6400: CÁC KHOẢN THANH TOÁN CHO CÁ NHÂN</t>
  </si>
  <si>
    <t>Mã NDKT: 6404 Chi thu nhập tăng thêm</t>
  </si>
  <si>
    <t>Mục 6550:  VẬT TƯ VĂN PHÒNG</t>
  </si>
  <si>
    <t>Mã NDKT: 6599 VTVP khác</t>
  </si>
  <si>
    <t>Mục 6900: CHI SCTX TSCĐ</t>
  </si>
  <si>
    <t>Mã NDKT: 6905 Tài sản thiết bị chuyên dùng</t>
  </si>
  <si>
    <t>Mã NDKT: 6921 Đường điện cấp thoát nước</t>
  </si>
  <si>
    <t>Mã NDKT: 6949 Các tài sản và công trình hạ tầng cơ sở khác</t>
  </si>
  <si>
    <t>Mã NDKT: 7001 Vật tư chuyên môn</t>
  </si>
  <si>
    <t>Mục 7750: CHI KHÁC</t>
  </si>
  <si>
    <t>Mã NDKT: 7756 Phí, lệ phí</t>
  </si>
  <si>
    <t>Mã NDKT: 7757 Bảo hiểm tài sản và phương tiện</t>
  </si>
  <si>
    <t>Mã NDKT: 6105 Phụ cấp làm thêm giờ</t>
  </si>
  <si>
    <t>Mã NDKT: 6449 Chi khác</t>
  </si>
  <si>
    <t>Mã NDKT: 6758 Thuê đào tạo cán bộ</t>
  </si>
  <si>
    <t>Mã NDKT: 7799 Chi các khoản khác</t>
  </si>
  <si>
    <t>Thuê thiết bị các loại</t>
  </si>
  <si>
    <t>Phụ cấp khác</t>
  </si>
  <si>
    <t>Mục 6250: Phúc lợi tập thể</t>
  </si>
  <si>
    <t>Nước uống</t>
  </si>
  <si>
    <t>Mã NDKT: 6551 VPP</t>
  </si>
  <si>
    <t>Mã NDKT: 6552 Mua sắm CCDC</t>
  </si>
  <si>
    <t>Mã NDKT: 6703 Tiền thuê phòng ngủ</t>
  </si>
  <si>
    <t>Mã NDKT: 6754 Thuê thiết bị các loại</t>
  </si>
  <si>
    <t>Mã NDKT: 7764 Trích lập quỹ khen thưởng</t>
  </si>
  <si>
    <t>Mã NDKT: 6149 Phụ cấp khác</t>
  </si>
  <si>
    <t>Mã NDKT: 6299 Chi khác</t>
  </si>
  <si>
    <t>Mục 6650: Hội nghị</t>
  </si>
  <si>
    <t>Mã NDKT: 6699 Chi phí khác</t>
  </si>
  <si>
    <t>Mã NDKT: 6912 Các thiết bị công nghệ thông tin</t>
  </si>
  <si>
    <t>Mã NDKT: 6913 Tài sản và thiết bị văn phòng</t>
  </si>
  <si>
    <t>Mã NDKT: 7004 Đồng phục, trang phục bảo hộ lao động</t>
  </si>
  <si>
    <t>Mục 6950: MUA SẮM TÀI SẢN PHỤC VỤ CÔNG TÁC CHUYÊN MÔN</t>
  </si>
  <si>
    <t>Mã NDKT: 6954 Tài sản và thiết bị chuyên dùng</t>
  </si>
  <si>
    <t>Đồng phục bảo hộ lao động</t>
  </si>
  <si>
    <t>VÀ PHÂN BỔ CHO CÁC ĐƠN VỊ TRỰC THUỘC năm 2020</t>
  </si>
  <si>
    <t>Chi phí thuê mướn khác</t>
  </si>
  <si>
    <t>Kinh phí nhiệm vụ cải cách tiền lương</t>
  </si>
  <si>
    <t>(Kèm theo Quyết định số   39/QĐ-PGDĐT ngày 14/01/2020 của Phòng GD&amp;ĐT huyện Phú Giáo )</t>
  </si>
  <si>
    <t>Thu sự nghiệp (Giữ xe, căn tin)</t>
  </si>
  <si>
    <t>Trong đó: Kinh phí TK 40% CCTL</t>
  </si>
  <si>
    <t>Số trích nộp NSNN nguồn thu dịch vụ</t>
  </si>
  <si>
    <t>10% thuế TNDN + thuế GTGT thu giữ xe</t>
  </si>
  <si>
    <t>Quỹ tiền lương, mức lương 1.210.000 đồng (nguồn 13)</t>
  </si>
  <si>
    <t>Quỹ tiền lương, mức lương chênh lệch từ 1.210.000 đồng &gt; 1.490.000 đồng là 280.000 đồng (nguồn 14)</t>
  </si>
  <si>
    <t>Bàn ghế, tủ hồ sơ, đồ dùng học tập, tủ hấp cơm</t>
  </si>
  <si>
    <t>Trong đó: Kinh phí khen thưởng</t>
  </si>
  <si>
    <t>Lễ 20/11, tết, lương kế toán, hỗ trợ bảo vệ, phục vụ, tổ trưởng hành chính, thừa giờ, hỗ trợ học sinh khuyết tật</t>
  </si>
  <si>
    <t xml:space="preserve">Mua, bảo trì phần mềm công nghệ thông tin </t>
  </si>
  <si>
    <t>Mã NDKT: 6799 Chi phí thuê mướn khác</t>
  </si>
  <si>
    <t>Kinh phí cải cách tiền lương</t>
  </si>
  <si>
    <t xml:space="preserve">   Biểu số 4 - Ban hành kèm theo Thông tư số 90/TT-BTC  ngày 28 tháng 09 năm 2018 của Bộ Tài chính</t>
  </si>
  <si>
    <t>Vĩnh Hòa, ngày ….. tháng….. năm 2021</t>
  </si>
  <si>
    <t>(Kèm theo Quyết định số 21/QĐ-PGDĐT ngày 07/01/2021 của Phòng GD&amp;ĐT huyện Phú Giáo )</t>
  </si>
  <si>
    <t>Chi hoạt động (843 học sinh; 49 BC giáo dục)</t>
  </si>
  <si>
    <t>Máy tính, máy chiếu</t>
  </si>
  <si>
    <t>Camera</t>
  </si>
  <si>
    <t>Mua sắm khác</t>
  </si>
  <si>
    <t>=</t>
  </si>
  <si>
    <t>Tiền lương trả cho vị trí lao động thường xuyên theo hợp đồng</t>
  </si>
  <si>
    <t>Tiền lương trả lao động</t>
  </si>
  <si>
    <t>Chi tiếp khách</t>
  </si>
  <si>
    <t>Chi khắc phục thiên tai</t>
  </si>
  <si>
    <t>Các thiết bị công nghệ thông tin</t>
  </si>
  <si>
    <t>Tài sản và thiết bị khác</t>
  </si>
  <si>
    <t>Mã NDKT: 6051 Tiền lương trả lao động</t>
  </si>
  <si>
    <t>Mục 6050: TIỀN LƯƠNG TRẢ CHO LAO ĐỘNG</t>
  </si>
  <si>
    <t>Mã NDKT: 7753 Chi khắc phục hậu quả thiên tai</t>
  </si>
  <si>
    <t xml:space="preserve"> QUYẾT TOÁN THU - CHI NGÂN SÁCH NHÀ NƯỚC QUÝ II NĂM 2021</t>
  </si>
  <si>
    <t>(Kèm theo Quyết định số    /QĐ-THVHA ngày 01/07/2021 của Trường Tiểu học Vĩnh Hòa A )</t>
  </si>
  <si>
    <t>CÔNG KHAI THỰC HIỆN DỰ TOÁN THU- CHI NGÂN SÁCH QUÝ II</t>
  </si>
  <si>
    <t>Trường Tiểu học Vĩnh Hòa A công khai tình hình thực hiện dự toán thu-chi ngân sách quý II như sau:</t>
  </si>
  <si>
    <t>Ước thực
hiện quý II</t>
  </si>
  <si>
    <t>Ước thực hiện quý II nay so với cùng kỳ năm trước (tỷ lệ %)</t>
  </si>
  <si>
    <t>Vĩnh Hòa, ngày   25  tháng    9 năm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</si>
</sst>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
    <numFmt numFmtId="165" formatCode="_(* #,##0_);_(* \(#,##0\);_(* &quot;-&quot;??_);_(@_)"/>
  </numFmts>
  <fonts count="51" x14ac:knownFonts="1">
    <font>
      <sz val="11"/>
      <color theme="1"/>
      <name val="Calibri"/>
      <family val="2"/>
      <charset val="163"/>
      <scheme val="minor"/>
    </font>
    <font>
      <sz val="11"/>
      <color theme="1"/>
      <name val="Cambria"/>
      <family val="1"/>
      <charset val="163"/>
      <scheme val="major"/>
    </font>
    <font>
      <sz val="12"/>
      <color theme="1"/>
      <name val="Cambria"/>
      <family val="1"/>
      <charset val="163"/>
      <scheme val="major"/>
    </font>
    <font>
      <sz val="14"/>
      <color theme="1"/>
      <name val="Cambria"/>
      <family val="1"/>
      <charset val="163"/>
      <scheme val="major"/>
    </font>
    <font>
      <sz val="12"/>
      <color theme="1"/>
      <name val="Arial"/>
      <family val="2"/>
      <charset val="163"/>
    </font>
    <font>
      <b/>
      <sz val="12"/>
      <color theme="1"/>
      <name val="Times New Roman"/>
      <family val="1"/>
      <charset val="163"/>
    </font>
    <font>
      <sz val="12"/>
      <color theme="1"/>
      <name val="Times New Roman"/>
      <family val="1"/>
      <charset val="163"/>
    </font>
    <font>
      <i/>
      <sz val="12"/>
      <color theme="1"/>
      <name val="Times New Roman"/>
      <family val="1"/>
      <charset val="163"/>
    </font>
    <font>
      <b/>
      <i/>
      <sz val="12"/>
      <color theme="1"/>
      <name val="Times New Roman"/>
      <family val="1"/>
      <charset val="163"/>
    </font>
    <font>
      <sz val="12"/>
      <color theme="1"/>
      <name val=".VnTime"/>
      <family val="2"/>
    </font>
    <font>
      <i/>
      <sz val="12"/>
      <color theme="1"/>
      <name val=".VnTime"/>
      <family val="2"/>
    </font>
    <font>
      <b/>
      <sz val="12"/>
      <color theme="1"/>
      <name val="Cambria"/>
      <family val="1"/>
      <charset val="163"/>
      <scheme val="major"/>
    </font>
    <font>
      <i/>
      <sz val="12"/>
      <color theme="1"/>
      <name val="Cambria"/>
      <family val="1"/>
      <charset val="163"/>
      <scheme val="major"/>
    </font>
    <font>
      <b/>
      <sz val="11"/>
      <color theme="1"/>
      <name val="Cambria"/>
      <family val="1"/>
      <charset val="163"/>
      <scheme val="major"/>
    </font>
    <font>
      <sz val="10"/>
      <name val="Arial"/>
      <family val="2"/>
    </font>
    <font>
      <i/>
      <sz val="12"/>
      <color theme="1"/>
      <name val="Arial"/>
      <family val="2"/>
      <charset val="163"/>
    </font>
    <font>
      <i/>
      <sz val="14"/>
      <color theme="1"/>
      <name val="Cambria"/>
      <family val="1"/>
      <charset val="163"/>
      <scheme val="major"/>
    </font>
    <font>
      <b/>
      <sz val="12"/>
      <name val="Times New Roman"/>
      <family val="1"/>
      <charset val="163"/>
    </font>
    <font>
      <sz val="12"/>
      <name val="Times New Roman"/>
      <family val="1"/>
      <charset val="163"/>
    </font>
    <font>
      <i/>
      <sz val="12"/>
      <name val="Times New Roman"/>
      <family val="1"/>
      <charset val="163"/>
    </font>
    <font>
      <i/>
      <sz val="13"/>
      <color theme="1"/>
      <name val="Cambria"/>
      <family val="1"/>
      <charset val="163"/>
      <scheme val="major"/>
    </font>
    <font>
      <b/>
      <sz val="13"/>
      <color theme="1"/>
      <name val="Cambria"/>
      <family val="1"/>
      <charset val="163"/>
      <scheme val="major"/>
    </font>
    <font>
      <sz val="12"/>
      <color theme="1"/>
      <name val="Calibri"/>
      <family val="2"/>
      <charset val="163"/>
      <scheme val="minor"/>
    </font>
    <font>
      <b/>
      <sz val="14"/>
      <color theme="1"/>
      <name val="Cambria"/>
      <family val="1"/>
      <charset val="163"/>
      <scheme val="major"/>
    </font>
    <font>
      <sz val="9"/>
      <name val="Times New Roman"/>
      <family val="1"/>
    </font>
    <font>
      <i/>
      <sz val="14"/>
      <color theme="1"/>
      <name val="Times New Roman"/>
      <family val="1"/>
      <charset val="163"/>
    </font>
    <font>
      <b/>
      <sz val="14"/>
      <color theme="1"/>
      <name val="Times New Roman"/>
      <family val="1"/>
      <charset val="163"/>
    </font>
    <font>
      <b/>
      <sz val="13"/>
      <color theme="1"/>
      <name val="Times New Roman"/>
      <family val="1"/>
      <charset val="163"/>
    </font>
    <font>
      <sz val="13"/>
      <color theme="1"/>
      <name val="Times New Roman"/>
      <family val="1"/>
      <charset val="163"/>
    </font>
    <font>
      <sz val="11"/>
      <color theme="1"/>
      <name val="Calibri"/>
      <family val="2"/>
      <charset val="163"/>
      <scheme val="minor"/>
    </font>
    <font>
      <b/>
      <u/>
      <sz val="12"/>
      <name val="Times New Roman"/>
      <family val="1"/>
    </font>
    <font>
      <sz val="12"/>
      <name val="Times New Roman"/>
      <family val="1"/>
    </font>
    <font>
      <sz val="12"/>
      <color indexed="8"/>
      <name val="Times New Roman"/>
      <family val="1"/>
    </font>
    <font>
      <sz val="12"/>
      <color theme="1"/>
      <name val="Times New Roman"/>
      <family val="1"/>
    </font>
    <font>
      <b/>
      <u val="singleAccounting"/>
      <sz val="12"/>
      <name val="Times New Roman"/>
      <family val="1"/>
    </font>
    <font>
      <b/>
      <sz val="12"/>
      <color theme="1"/>
      <name val="Times New Roman"/>
      <family val="1"/>
    </font>
    <font>
      <b/>
      <i/>
      <sz val="12"/>
      <name val="Times New Roman"/>
      <family val="1"/>
    </font>
    <font>
      <b/>
      <sz val="9"/>
      <color indexed="8"/>
      <name val="Arial Narrow"/>
      <family val="2"/>
    </font>
    <font>
      <b/>
      <u/>
      <sz val="9"/>
      <color indexed="8"/>
      <name val="Arial Narrow"/>
      <family val="2"/>
    </font>
    <font>
      <sz val="9"/>
      <color indexed="8"/>
      <name val="Arial Narrow"/>
      <family val="2"/>
    </font>
    <font>
      <b/>
      <sz val="10"/>
      <color theme="1"/>
      <name val="Times New Roman"/>
      <family val="1"/>
    </font>
    <font>
      <i/>
      <sz val="12"/>
      <color theme="1"/>
      <name val="Times New Roman"/>
      <family val="1"/>
    </font>
    <font>
      <b/>
      <u/>
      <sz val="12"/>
      <color indexed="8"/>
      <name val="Times New Roman"/>
      <family val="1"/>
    </font>
    <font>
      <b/>
      <u/>
      <sz val="12"/>
      <color theme="1"/>
      <name val="Times New Roman"/>
      <family val="1"/>
      <charset val="163"/>
    </font>
    <font>
      <b/>
      <sz val="12"/>
      <name val="Times New Roman"/>
      <family val="1"/>
    </font>
    <font>
      <u/>
      <sz val="11"/>
      <color theme="1"/>
      <name val="Calibri"/>
      <family val="2"/>
      <charset val="163"/>
      <scheme val="minor"/>
    </font>
    <font>
      <b/>
      <sz val="12"/>
      <color theme="1"/>
      <name val="Cambria"/>
      <family val="1"/>
      <scheme val="major"/>
    </font>
    <font>
      <b/>
      <u/>
      <sz val="12"/>
      <color theme="1"/>
      <name val="Times New Roman"/>
      <family val="1"/>
    </font>
    <font>
      <b/>
      <i/>
      <sz val="12"/>
      <color theme="1"/>
      <name val="Times New Roman"/>
      <family val="1"/>
    </font>
    <font>
      <i/>
      <sz val="11"/>
      <color theme="1"/>
      <name val="Cambria"/>
      <family val="1"/>
      <charset val="163"/>
      <scheme val="major"/>
    </font>
    <font>
      <b/>
      <i/>
      <u/>
      <sz val="12"/>
      <name val="Times New Roman"/>
      <family val="1"/>
    </font>
  </fonts>
  <fills count="6">
    <fill>
      <patternFill patternType="none"/>
    </fill>
    <fill>
      <patternFill patternType="gray125"/>
    </fill>
    <fill>
      <patternFill patternType="solid">
        <fgColor rgb="FFFFFF00"/>
        <bgColor indexed="64"/>
      </patternFill>
    </fill>
    <fill>
      <patternFill patternType="solid">
        <fgColor indexed="9"/>
        <bgColor indexed="0"/>
      </patternFill>
    </fill>
    <fill>
      <patternFill patternType="solid">
        <fgColor indexed="9"/>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8"/>
      </left>
      <right style="thin">
        <color indexed="8"/>
      </right>
      <top/>
      <bottom style="dotted">
        <color indexed="8"/>
      </bottom>
      <diagonal/>
    </border>
  </borders>
  <cellStyleXfs count="4">
    <xf numFmtId="0" fontId="0" fillId="0" borderId="0"/>
    <xf numFmtId="0" fontId="14" fillId="0" borderId="0"/>
    <xf numFmtId="43" fontId="29" fillId="0" borderId="0" applyFont="0" applyFill="0" applyBorder="0" applyAlignment="0" applyProtection="0"/>
    <xf numFmtId="9" fontId="29" fillId="0" borderId="0" applyFont="0" applyFill="0" applyBorder="0" applyAlignment="0" applyProtection="0"/>
  </cellStyleXfs>
  <cellXfs count="223">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4" fillId="0" borderId="0" xfId="0" applyFont="1"/>
    <xf numFmtId="0" fontId="5" fillId="0" borderId="0" xfId="0" applyFont="1"/>
    <xf numFmtId="0" fontId="6" fillId="0" borderId="0" xfId="0" applyFont="1" applyAlignment="1">
      <alignment horizontal="center"/>
    </xf>
    <xf numFmtId="0" fontId="2" fillId="0" borderId="0" xfId="0" applyFont="1"/>
    <xf numFmtId="0" fontId="11" fillId="0" borderId="0" xfId="0" applyFont="1" applyAlignment="1"/>
    <xf numFmtId="0" fontId="7" fillId="0" borderId="1" xfId="0" applyFont="1" applyBorder="1" applyAlignment="1">
      <alignment horizontal="center"/>
    </xf>
    <xf numFmtId="0" fontId="8" fillId="0" borderId="1" xfId="0" applyFont="1" applyBorder="1" applyAlignment="1">
      <alignment horizontal="center"/>
    </xf>
    <xf numFmtId="0" fontId="5" fillId="0" borderId="1" xfId="0" applyFont="1" applyBorder="1" applyAlignment="1">
      <alignment vertical="top" wrapText="1"/>
    </xf>
    <xf numFmtId="0" fontId="6" fillId="0" borderId="1" xfId="0" applyFont="1" applyBorder="1"/>
    <xf numFmtId="0" fontId="6" fillId="0" borderId="1" xfId="0" applyFont="1" applyBorder="1" applyAlignment="1">
      <alignment horizontal="center"/>
    </xf>
    <xf numFmtId="0" fontId="6" fillId="0" borderId="1" xfId="0" applyFont="1" applyBorder="1" applyAlignment="1">
      <alignment horizontal="justify" vertical="top" wrapText="1"/>
    </xf>
    <xf numFmtId="0" fontId="7" fillId="0" borderId="1" xfId="0" applyFont="1" applyBorder="1" applyAlignment="1">
      <alignment horizontal="center" vertical="top" wrapText="1"/>
    </xf>
    <xf numFmtId="0" fontId="6" fillId="0" borderId="1" xfId="0" applyFont="1" applyBorder="1" applyAlignment="1">
      <alignment vertical="top" wrapText="1"/>
    </xf>
    <xf numFmtId="0" fontId="7" fillId="0" borderId="1" xfId="0" applyFont="1" applyBorder="1"/>
    <xf numFmtId="0" fontId="5" fillId="0" borderId="1" xfId="0" applyFont="1" applyBorder="1" applyAlignment="1">
      <alignment horizontal="justify" vertical="top" wrapText="1"/>
    </xf>
    <xf numFmtId="0" fontId="6" fillId="0" borderId="1" xfId="0" applyFont="1" applyBorder="1" applyAlignment="1">
      <alignment horizontal="center" vertical="top" wrapText="1"/>
    </xf>
    <xf numFmtId="0" fontId="5" fillId="0" borderId="2" xfId="0" applyFont="1" applyBorder="1" applyAlignment="1">
      <alignment horizontal="center" wrapText="1"/>
    </xf>
    <xf numFmtId="0" fontId="11" fillId="0" borderId="0" xfId="0" applyFont="1"/>
    <xf numFmtId="0" fontId="2" fillId="0" borderId="0" xfId="0" applyFont="1"/>
    <xf numFmtId="0" fontId="10" fillId="0" borderId="0" xfId="0" applyFont="1" applyAlignment="1"/>
    <xf numFmtId="0" fontId="10" fillId="0" borderId="0" xfId="0" applyFont="1" applyBorder="1" applyAlignment="1">
      <alignment horizontal="center"/>
    </xf>
    <xf numFmtId="0" fontId="6" fillId="0" borderId="1" xfId="0" applyFont="1" applyBorder="1" applyAlignment="1"/>
    <xf numFmtId="0" fontId="10" fillId="0" borderId="1" xfId="0" applyFont="1" applyBorder="1" applyAlignment="1"/>
    <xf numFmtId="0" fontId="5" fillId="0" borderId="1" xfId="0" applyFont="1" applyBorder="1"/>
    <xf numFmtId="0" fontId="12" fillId="0" borderId="1" xfId="0" applyFont="1" applyBorder="1" applyAlignment="1"/>
    <xf numFmtId="0" fontId="3" fillId="0" borderId="1" xfId="0" applyFont="1" applyBorder="1"/>
    <xf numFmtId="0" fontId="13" fillId="0" borderId="0" xfId="0" applyFont="1"/>
    <xf numFmtId="3" fontId="2" fillId="0" borderId="0" xfId="0" applyNumberFormat="1" applyFont="1"/>
    <xf numFmtId="3" fontId="1" fillId="0" borderId="0" xfId="0" applyNumberFormat="1" applyFont="1"/>
    <xf numFmtId="0" fontId="2" fillId="0" borderId="1" xfId="0" applyFont="1" applyBorder="1"/>
    <xf numFmtId="0" fontId="1" fillId="0" borderId="1" xfId="0" applyFont="1" applyBorder="1"/>
    <xf numFmtId="0" fontId="7" fillId="0" borderId="0" xfId="0" applyFont="1" applyAlignment="1"/>
    <xf numFmtId="0" fontId="6" fillId="0" borderId="0" xfId="0" applyFont="1" applyAlignment="1"/>
    <xf numFmtId="0" fontId="6" fillId="0" borderId="1"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xf numFmtId="0" fontId="15" fillId="0" borderId="0" xfId="0" applyFont="1"/>
    <xf numFmtId="0" fontId="16" fillId="0" borderId="0" xfId="0" applyFont="1"/>
    <xf numFmtId="0" fontId="6" fillId="0" borderId="0" xfId="0" applyFont="1" applyAlignment="1">
      <alignment horizontal="center"/>
    </xf>
    <xf numFmtId="0" fontId="5" fillId="0" borderId="1" xfId="0" applyFont="1" applyBorder="1" applyAlignment="1">
      <alignment horizontal="center"/>
    </xf>
    <xf numFmtId="0" fontId="5" fillId="0" borderId="2" xfId="0" applyFont="1" applyBorder="1" applyAlignment="1">
      <alignment horizontal="center" vertical="center"/>
    </xf>
    <xf numFmtId="0" fontId="5" fillId="0" borderId="2" xfId="0" applyFont="1" applyBorder="1" applyAlignment="1">
      <alignment horizontal="center" wrapText="1"/>
    </xf>
    <xf numFmtId="0" fontId="5" fillId="0" borderId="1" xfId="0" applyFont="1" applyBorder="1" applyAlignment="1">
      <alignment wrapText="1"/>
    </xf>
    <xf numFmtId="0" fontId="8" fillId="0" borderId="1" xfId="0" applyFont="1" applyBorder="1" applyAlignment="1">
      <alignment wrapText="1"/>
    </xf>
    <xf numFmtId="0" fontId="6" fillId="0" borderId="1" xfId="0" applyFont="1" applyBorder="1" applyAlignment="1">
      <alignment wrapText="1"/>
    </xf>
    <xf numFmtId="0" fontId="17" fillId="0" borderId="1" xfId="0" applyFont="1" applyBorder="1" applyAlignment="1">
      <alignment horizontal="center"/>
    </xf>
    <xf numFmtId="0" fontId="18" fillId="0" borderId="1" xfId="0" applyFont="1" applyBorder="1" applyAlignment="1">
      <alignment horizontal="center"/>
    </xf>
    <xf numFmtId="0" fontId="19" fillId="0" borderId="1" xfId="0" applyFont="1" applyBorder="1" applyAlignment="1">
      <alignment horizontal="center"/>
    </xf>
    <xf numFmtId="0" fontId="7" fillId="0" borderId="1" xfId="0" applyFont="1" applyBorder="1" applyAlignment="1">
      <alignment wrapText="1"/>
    </xf>
    <xf numFmtId="0" fontId="5" fillId="0" borderId="1" xfId="0" applyFont="1" applyBorder="1" applyAlignment="1">
      <alignment horizontal="center"/>
    </xf>
    <xf numFmtId="0" fontId="6" fillId="0" borderId="0" xfId="0" applyFont="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3" xfId="0" applyFont="1" applyBorder="1" applyAlignment="1">
      <alignment horizontal="center"/>
    </xf>
    <xf numFmtId="0" fontId="6" fillId="0" borderId="3" xfId="0" applyFont="1" applyBorder="1" applyAlignment="1">
      <alignment horizontal="center" vertical="center"/>
    </xf>
    <xf numFmtId="0" fontId="6" fillId="0" borderId="3" xfId="0" applyFont="1" applyBorder="1" applyAlignment="1">
      <alignment horizontal="center" wrapText="1"/>
    </xf>
    <xf numFmtId="0" fontId="2" fillId="0" borderId="0" xfId="0" applyFont="1"/>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2" xfId="0" applyFont="1" applyBorder="1" applyAlignment="1">
      <alignment horizontal="center" wrapText="1"/>
    </xf>
    <xf numFmtId="0" fontId="6" fillId="0" borderId="2" xfId="0" applyFont="1" applyBorder="1" applyAlignment="1">
      <alignment horizontal="center" vertical="center"/>
    </xf>
    <xf numFmtId="0" fontId="3" fillId="0" borderId="0" xfId="0" applyFont="1" applyAlignment="1">
      <alignment horizontal="center"/>
    </xf>
    <xf numFmtId="0" fontId="6" fillId="0" borderId="0" xfId="0" applyFont="1" applyAlignment="1">
      <alignment horizontal="center"/>
    </xf>
    <xf numFmtId="0" fontId="6" fillId="0" borderId="1" xfId="0" applyFont="1" applyBorder="1" applyAlignment="1">
      <alignment horizontal="center" vertical="center" wrapText="1"/>
    </xf>
    <xf numFmtId="0" fontId="5" fillId="0" borderId="0" xfId="0" applyFont="1"/>
    <xf numFmtId="0" fontId="6" fillId="0" borderId="0" xfId="0" applyFont="1" applyAlignment="1">
      <alignment horizontal="center"/>
    </xf>
    <xf numFmtId="0" fontId="2" fillId="0" borderId="0" xfId="0" applyFont="1"/>
    <xf numFmtId="0" fontId="22" fillId="0" borderId="0" xfId="0" applyFont="1"/>
    <xf numFmtId="0" fontId="22" fillId="0" borderId="0" xfId="0" applyFont="1" applyAlignment="1">
      <alignment horizontal="center"/>
    </xf>
    <xf numFmtId="0" fontId="9" fillId="0" borderId="1" xfId="0" applyFont="1" applyBorder="1"/>
    <xf numFmtId="0" fontId="8" fillId="0" borderId="1" xfId="0" applyFont="1" applyBorder="1" applyAlignment="1">
      <alignment horizontal="center" vertical="top" wrapText="1"/>
    </xf>
    <xf numFmtId="0" fontId="23" fillId="0" borderId="0" xfId="0" applyFont="1"/>
    <xf numFmtId="0" fontId="5" fillId="0" borderId="2" xfId="0" applyFont="1" applyBorder="1" applyAlignment="1">
      <alignment horizontal="center" vertical="center" wrapText="1"/>
    </xf>
    <xf numFmtId="0" fontId="5" fillId="0" borderId="0" xfId="0" applyFont="1"/>
    <xf numFmtId="0" fontId="2" fillId="0" borderId="0" xfId="0" applyFont="1"/>
    <xf numFmtId="0" fontId="2" fillId="0" borderId="0" xfId="0" applyFont="1"/>
    <xf numFmtId="0" fontId="30" fillId="0" borderId="1" xfId="0" applyFont="1" applyBorder="1"/>
    <xf numFmtId="0" fontId="31" fillId="0" borderId="1" xfId="0" applyFont="1" applyBorder="1"/>
    <xf numFmtId="0" fontId="31" fillId="0" borderId="1" xfId="0" applyFont="1" applyBorder="1" applyAlignment="1">
      <alignment vertical="center"/>
    </xf>
    <xf numFmtId="0" fontId="30" fillId="0" borderId="1" xfId="0" applyFont="1" applyBorder="1" applyAlignment="1">
      <alignment vertical="center"/>
    </xf>
    <xf numFmtId="0" fontId="32" fillId="3" borderId="1" xfId="1" applyFont="1" applyFill="1" applyBorder="1" applyAlignment="1" applyProtection="1">
      <alignment vertical="center" wrapText="1" shrinkToFit="1"/>
      <protection locked="0"/>
    </xf>
    <xf numFmtId="0" fontId="30" fillId="0" borderId="1" xfId="0" applyFont="1" applyBorder="1" applyAlignment="1"/>
    <xf numFmtId="0" fontId="31" fillId="0" borderId="1" xfId="0" applyFont="1" applyBorder="1" applyAlignment="1">
      <alignment horizontal="right"/>
    </xf>
    <xf numFmtId="0" fontId="31" fillId="0" borderId="1" xfId="0" applyFont="1" applyBorder="1" applyAlignment="1">
      <alignment horizontal="right" vertical="center"/>
    </xf>
    <xf numFmtId="3" fontId="30" fillId="0" borderId="1" xfId="2" applyNumberFormat="1" applyFont="1" applyBorder="1" applyAlignment="1">
      <alignment horizontal="right" vertical="center"/>
    </xf>
    <xf numFmtId="164" fontId="30" fillId="4" borderId="1" xfId="3" applyNumberFormat="1" applyFont="1" applyFill="1" applyBorder="1" applyAlignment="1">
      <alignment horizontal="center" vertical="center" wrapText="1"/>
    </xf>
    <xf numFmtId="164" fontId="30" fillId="0" borderId="1" xfId="3" applyNumberFormat="1" applyFont="1" applyBorder="1" applyAlignment="1">
      <alignment horizontal="center" vertical="center"/>
    </xf>
    <xf numFmtId="3" fontId="31" fillId="0" borderId="1" xfId="2" applyNumberFormat="1" applyFont="1" applyBorder="1" applyAlignment="1">
      <alignment horizontal="right" vertical="center"/>
    </xf>
    <xf numFmtId="3" fontId="32" fillId="3" borderId="1" xfId="0" applyNumberFormat="1" applyFont="1" applyFill="1" applyBorder="1" applyAlignment="1" applyProtection="1">
      <alignment horizontal="right" vertical="center" wrapText="1" shrinkToFit="1"/>
      <protection locked="0"/>
    </xf>
    <xf numFmtId="164" fontId="31" fillId="4" borderId="1" xfId="3" applyNumberFormat="1" applyFont="1" applyFill="1" applyBorder="1" applyAlignment="1">
      <alignment horizontal="center" vertical="center" wrapText="1"/>
    </xf>
    <xf numFmtId="3" fontId="30" fillId="0" borderId="1" xfId="2" applyNumberFormat="1" applyFont="1" applyBorder="1" applyAlignment="1">
      <alignment horizontal="right"/>
    </xf>
    <xf numFmtId="3" fontId="31" fillId="0" borderId="1" xfId="2" applyNumberFormat="1" applyFont="1" applyBorder="1" applyAlignment="1">
      <alignment horizontal="right"/>
    </xf>
    <xf numFmtId="3" fontId="31" fillId="4" borderId="1" xfId="0" applyNumberFormat="1" applyFont="1" applyFill="1" applyBorder="1" applyAlignment="1">
      <alignment horizontal="right" vertical="center" wrapText="1"/>
    </xf>
    <xf numFmtId="164" fontId="30" fillId="4" borderId="1" xfId="0" applyNumberFormat="1" applyFont="1" applyFill="1" applyBorder="1" applyAlignment="1">
      <alignment horizontal="center" vertical="center" wrapText="1"/>
    </xf>
    <xf numFmtId="3" fontId="34" fillId="4" borderId="1" xfId="2" applyNumberFormat="1" applyFont="1" applyFill="1" applyBorder="1" applyAlignment="1">
      <alignment horizontal="right" vertical="center" wrapText="1"/>
    </xf>
    <xf numFmtId="3" fontId="31" fillId="4" borderId="1" xfId="2" applyNumberFormat="1" applyFont="1" applyFill="1" applyBorder="1" applyAlignment="1">
      <alignment horizontal="right" vertical="center" wrapText="1"/>
    </xf>
    <xf numFmtId="3" fontId="30" fillId="4" borderId="1" xfId="2" applyNumberFormat="1" applyFont="1" applyFill="1" applyBorder="1" applyAlignment="1">
      <alignment horizontal="right" vertical="center" wrapText="1"/>
    </xf>
    <xf numFmtId="3" fontId="31" fillId="4" borderId="5" xfId="2" applyNumberFormat="1" applyFont="1" applyFill="1" applyBorder="1" applyAlignment="1">
      <alignment horizontal="right" vertical="center" wrapText="1"/>
    </xf>
    <xf numFmtId="164" fontId="31" fillId="4" borderId="1" xfId="0" applyNumberFormat="1" applyFont="1" applyFill="1" applyBorder="1" applyAlignment="1">
      <alignment horizontal="center" vertical="center" wrapText="1"/>
    </xf>
    <xf numFmtId="3" fontId="32" fillId="3" borderId="1" xfId="2" applyNumberFormat="1" applyFont="1" applyFill="1" applyBorder="1" applyAlignment="1" applyProtection="1">
      <alignment horizontal="right" vertical="center" wrapText="1" shrinkToFit="1"/>
      <protection locked="0"/>
    </xf>
    <xf numFmtId="0" fontId="31" fillId="0" borderId="1" xfId="0" applyFont="1" applyBorder="1" applyAlignment="1">
      <alignment vertical="center" wrapText="1"/>
    </xf>
    <xf numFmtId="0" fontId="30" fillId="0" borderId="1" xfId="0" applyFont="1" applyBorder="1" applyAlignment="1">
      <alignment vertical="center" wrapText="1"/>
    </xf>
    <xf numFmtId="0" fontId="32" fillId="3" borderId="1" xfId="1" applyFont="1" applyFill="1" applyBorder="1" applyAlignment="1" applyProtection="1">
      <alignment horizontal="left" vertical="center" wrapText="1" shrinkToFit="1"/>
      <protection locked="0"/>
    </xf>
    <xf numFmtId="0" fontId="35" fillId="0" borderId="1" xfId="0" applyFont="1" applyBorder="1" applyAlignment="1">
      <alignment wrapText="1"/>
    </xf>
    <xf numFmtId="0" fontId="35" fillId="0" borderId="1" xfId="0" applyFont="1" applyBorder="1" applyAlignment="1">
      <alignment vertical="center" wrapText="1"/>
    </xf>
    <xf numFmtId="0" fontId="35" fillId="0" borderId="1" xfId="0" applyFont="1" applyBorder="1" applyAlignment="1">
      <alignment horizontal="center" vertical="center"/>
    </xf>
    <xf numFmtId="46" fontId="30" fillId="0" borderId="1" xfId="0" quotePrefix="1" applyNumberFormat="1" applyFont="1" applyBorder="1" applyAlignment="1">
      <alignment horizontal="right" vertical="center"/>
    </xf>
    <xf numFmtId="0" fontId="30" fillId="0" borderId="1" xfId="0" applyFont="1" applyBorder="1" applyAlignment="1">
      <alignment horizontal="left" vertical="center" wrapText="1"/>
    </xf>
    <xf numFmtId="0" fontId="30" fillId="0" borderId="1" xfId="0" quotePrefix="1" applyFont="1" applyBorder="1" applyAlignment="1">
      <alignment vertical="center"/>
    </xf>
    <xf numFmtId="3" fontId="22" fillId="0" borderId="0" xfId="0" applyNumberFormat="1" applyFont="1" applyProtection="1">
      <protection locked="0"/>
    </xf>
    <xf numFmtId="3" fontId="36" fillId="2" borderId="1" xfId="0" applyNumberFormat="1" applyFont="1" applyFill="1" applyBorder="1" applyAlignment="1">
      <alignment horizontal="right" vertical="center" wrapText="1"/>
    </xf>
    <xf numFmtId="164" fontId="36" fillId="2" borderId="1" xfId="0" applyNumberFormat="1" applyFont="1" applyFill="1" applyBorder="1" applyAlignment="1">
      <alignment horizontal="right" vertical="center" wrapText="1"/>
    </xf>
    <xf numFmtId="3" fontId="37" fillId="3" borderId="1" xfId="0" applyNumberFormat="1" applyFont="1" applyFill="1" applyBorder="1" applyAlignment="1" applyProtection="1">
      <alignment vertical="center" wrapText="1" shrinkToFit="1"/>
      <protection locked="0"/>
    </xf>
    <xf numFmtId="3" fontId="38" fillId="3" borderId="1" xfId="0" applyNumberFormat="1" applyFont="1" applyFill="1" applyBorder="1" applyAlignment="1" applyProtection="1">
      <alignment vertical="center" wrapText="1" shrinkToFit="1"/>
      <protection locked="0"/>
    </xf>
    <xf numFmtId="3" fontId="39" fillId="3" borderId="1" xfId="0" applyNumberFormat="1" applyFont="1" applyFill="1" applyBorder="1" applyAlignment="1" applyProtection="1">
      <alignment vertical="center" wrapText="1" shrinkToFit="1"/>
      <protection locked="0"/>
    </xf>
    <xf numFmtId="3" fontId="24" fillId="0" borderId="1" xfId="0" applyNumberFormat="1" applyFont="1" applyBorder="1"/>
    <xf numFmtId="3" fontId="0" fillId="0" borderId="1" xfId="0" applyNumberFormat="1" applyBorder="1"/>
    <xf numFmtId="3" fontId="34" fillId="4" borderId="1" xfId="2" applyNumberFormat="1" applyFont="1" applyFill="1" applyBorder="1" applyAlignment="1">
      <alignment horizontal="center" vertical="center" wrapText="1"/>
    </xf>
    <xf numFmtId="0" fontId="40" fillId="5" borderId="6" xfId="0" applyFont="1" applyFill="1" applyBorder="1" applyAlignment="1">
      <alignment vertical="center" wrapText="1"/>
    </xf>
    <xf numFmtId="0" fontId="6" fillId="0" borderId="7" xfId="0" applyFont="1" applyBorder="1" applyAlignment="1">
      <alignment horizontal="center"/>
    </xf>
    <xf numFmtId="0" fontId="40" fillId="5" borderId="1" xfId="0" applyFont="1" applyFill="1" applyBorder="1" applyAlignment="1">
      <alignment vertical="center" wrapText="1"/>
    </xf>
    <xf numFmtId="0" fontId="33" fillId="5" borderId="1" xfId="0" applyFont="1" applyFill="1" applyBorder="1" applyAlignment="1">
      <alignment vertical="center" wrapText="1"/>
    </xf>
    <xf numFmtId="0" fontId="35" fillId="0" borderId="1" xfId="0" applyFont="1" applyBorder="1" applyAlignment="1">
      <alignment horizontal="center"/>
    </xf>
    <xf numFmtId="3" fontId="5" fillId="0" borderId="1" xfId="0" applyNumberFormat="1" applyFont="1" applyBorder="1"/>
    <xf numFmtId="3" fontId="12" fillId="0" borderId="1" xfId="0" applyNumberFormat="1" applyFont="1" applyBorder="1" applyAlignment="1"/>
    <xf numFmtId="3" fontId="2" fillId="0" borderId="1" xfId="0" applyNumberFormat="1" applyFont="1" applyBorder="1"/>
    <xf numFmtId="3" fontId="22" fillId="0" borderId="0" xfId="0" applyNumberFormat="1" applyFont="1"/>
    <xf numFmtId="3" fontId="33" fillId="0" borderId="1" xfId="0" applyNumberFormat="1" applyFont="1" applyBorder="1" applyAlignment="1">
      <alignment vertical="center"/>
    </xf>
    <xf numFmtId="3" fontId="41" fillId="0" borderId="1" xfId="0" applyNumberFormat="1" applyFont="1" applyBorder="1" applyAlignment="1"/>
    <xf numFmtId="3" fontId="33" fillId="0" borderId="1" xfId="0" applyNumberFormat="1" applyFont="1" applyBorder="1" applyAlignment="1"/>
    <xf numFmtId="3" fontId="42" fillId="3" borderId="1" xfId="0" applyNumberFormat="1" applyFont="1" applyFill="1" applyBorder="1" applyAlignment="1" applyProtection="1">
      <alignment horizontal="right" vertical="center" wrapText="1" shrinkToFit="1"/>
      <protection locked="0"/>
    </xf>
    <xf numFmtId="3" fontId="43" fillId="0" borderId="1" xfId="0" applyNumberFormat="1" applyFont="1" applyBorder="1" applyAlignment="1">
      <alignment vertical="center"/>
    </xf>
    <xf numFmtId="3" fontId="12" fillId="0" borderId="1" xfId="0" applyNumberFormat="1" applyFont="1" applyBorder="1" applyAlignment="1">
      <alignment vertical="center"/>
    </xf>
    <xf numFmtId="3" fontId="43" fillId="0" borderId="1" xfId="0" applyNumberFormat="1" applyFont="1" applyBorder="1"/>
    <xf numFmtId="0" fontId="43" fillId="0" borderId="1" xfId="0" applyFont="1" applyBorder="1"/>
    <xf numFmtId="0" fontId="33" fillId="5" borderId="8" xfId="0" applyFont="1" applyFill="1" applyBorder="1" applyAlignment="1">
      <alignment vertical="center" wrapText="1"/>
    </xf>
    <xf numFmtId="0" fontId="44" fillId="0" borderId="1" xfId="0" applyFont="1" applyBorder="1"/>
    <xf numFmtId="0" fontId="2" fillId="0" borderId="0" xfId="0" applyFont="1"/>
    <xf numFmtId="3" fontId="45" fillId="0" borderId="1" xfId="0" applyNumberFormat="1" applyFont="1" applyBorder="1"/>
    <xf numFmtId="9" fontId="30" fillId="4" borderId="1" xfId="2" applyNumberFormat="1" applyFont="1" applyFill="1" applyBorder="1" applyAlignment="1">
      <alignment horizontal="center" vertical="center" wrapText="1"/>
    </xf>
    <xf numFmtId="0" fontId="2" fillId="0" borderId="0" xfId="0" applyFont="1"/>
    <xf numFmtId="0" fontId="20" fillId="0" borderId="0" xfId="0" applyFont="1" applyBorder="1" applyAlignment="1">
      <alignment horizontal="center"/>
    </xf>
    <xf numFmtId="0" fontId="21" fillId="0" borderId="0" xfId="0" applyFont="1" applyAlignment="1">
      <alignment horizontal="center"/>
    </xf>
    <xf numFmtId="3" fontId="3" fillId="0" borderId="0" xfId="0" applyNumberFormat="1" applyFont="1"/>
    <xf numFmtId="0" fontId="7" fillId="0" borderId="0" xfId="0" applyFont="1" applyAlignment="1">
      <alignment wrapText="1"/>
    </xf>
    <xf numFmtId="0" fontId="33" fillId="0" borderId="1" xfId="0" applyFont="1" applyBorder="1" applyAlignment="1">
      <alignment wrapText="1"/>
    </xf>
    <xf numFmtId="0" fontId="33" fillId="0" borderId="1" xfId="0" applyFont="1" applyBorder="1" applyAlignment="1">
      <alignment horizontal="center"/>
    </xf>
    <xf numFmtId="3" fontId="1" fillId="0" borderId="1" xfId="0" applyNumberFormat="1" applyFont="1" applyBorder="1"/>
    <xf numFmtId="3" fontId="47" fillId="0" borderId="1" xfId="0" applyNumberFormat="1" applyFont="1" applyBorder="1" applyAlignment="1">
      <alignment horizontal="right"/>
    </xf>
    <xf numFmtId="3" fontId="35" fillId="0" borderId="1" xfId="0" applyNumberFormat="1" applyFont="1" applyBorder="1"/>
    <xf numFmtId="3" fontId="33" fillId="0" borderId="1" xfId="0" applyNumberFormat="1" applyFont="1" applyBorder="1"/>
    <xf numFmtId="0" fontId="48" fillId="0" borderId="1" xfId="0" applyFont="1" applyBorder="1" applyAlignment="1">
      <alignment horizontal="center"/>
    </xf>
    <xf numFmtId="0" fontId="48" fillId="0" borderId="1" xfId="0" applyFont="1" applyBorder="1" applyAlignment="1">
      <alignment wrapText="1"/>
    </xf>
    <xf numFmtId="3" fontId="48" fillId="0" borderId="1" xfId="0" applyNumberFormat="1" applyFont="1" applyBorder="1"/>
    <xf numFmtId="0" fontId="49" fillId="0" borderId="0" xfId="0" applyFont="1"/>
    <xf numFmtId="0" fontId="33" fillId="0" borderId="0" xfId="0" applyFont="1"/>
    <xf numFmtId="0" fontId="41" fillId="0" borderId="0" xfId="0" applyFont="1" applyAlignment="1">
      <alignment horizontal="right"/>
    </xf>
    <xf numFmtId="0" fontId="35" fillId="0" borderId="2" xfId="0" applyFont="1" applyBorder="1" applyAlignment="1">
      <alignment horizontal="center" vertical="center"/>
    </xf>
    <xf numFmtId="0" fontId="33" fillId="0" borderId="2" xfId="0" applyFont="1" applyBorder="1" applyAlignment="1">
      <alignment horizontal="center" vertical="center"/>
    </xf>
    <xf numFmtId="0" fontId="20" fillId="0" borderId="0" xfId="0" applyFont="1" applyBorder="1" applyAlignment="1"/>
    <xf numFmtId="0" fontId="21" fillId="0" borderId="0" xfId="0" applyFont="1" applyAlignment="1"/>
    <xf numFmtId="0" fontId="1" fillId="0" borderId="1" xfId="0" applyFont="1" applyBorder="1" applyAlignment="1">
      <alignment vertical="center" wrapText="1"/>
    </xf>
    <xf numFmtId="165" fontId="1" fillId="0" borderId="0" xfId="2" applyNumberFormat="1" applyFont="1"/>
    <xf numFmtId="165" fontId="1" fillId="0" borderId="0" xfId="0" applyNumberFormat="1" applyFont="1"/>
    <xf numFmtId="164" fontId="30" fillId="0" borderId="1" xfId="2" applyNumberFormat="1" applyFont="1" applyBorder="1" applyAlignment="1">
      <alignment horizontal="right" vertical="center"/>
    </xf>
    <xf numFmtId="0" fontId="35" fillId="2" borderId="1" xfId="0" applyFont="1" applyFill="1" applyBorder="1" applyAlignment="1">
      <alignment horizontal="center" vertical="center"/>
    </xf>
    <xf numFmtId="0" fontId="35" fillId="2" borderId="1" xfId="0" applyFont="1" applyFill="1" applyBorder="1" applyAlignment="1">
      <alignment horizontal="left" vertical="center" wrapText="1"/>
    </xf>
    <xf numFmtId="0" fontId="39" fillId="3" borderId="9" xfId="0" applyFont="1" applyFill="1" applyBorder="1" applyAlignment="1" applyProtection="1">
      <alignment vertical="center" wrapText="1" shrinkToFit="1"/>
      <protection locked="0"/>
    </xf>
    <xf numFmtId="164" fontId="50" fillId="2" borderId="1" xfId="3" applyNumberFormat="1" applyFont="1" applyFill="1" applyBorder="1" applyAlignment="1">
      <alignment horizontal="center" vertical="center" wrapText="1"/>
    </xf>
    <xf numFmtId="164" fontId="50" fillId="2" borderId="1" xfId="0" applyNumberFormat="1" applyFont="1" applyFill="1" applyBorder="1" applyAlignment="1">
      <alignment horizontal="center" vertical="center" wrapText="1"/>
    </xf>
    <xf numFmtId="0" fontId="35" fillId="2" borderId="1" xfId="0" applyFont="1" applyFill="1" applyBorder="1" applyAlignment="1">
      <alignment wrapText="1"/>
    </xf>
    <xf numFmtId="3" fontId="5" fillId="2" borderId="1" xfId="0" applyNumberFormat="1" applyFont="1" applyFill="1" applyBorder="1"/>
    <xf numFmtId="0" fontId="35" fillId="2" borderId="1" xfId="0" applyFont="1" applyFill="1" applyBorder="1" applyAlignment="1">
      <alignment horizontal="center"/>
    </xf>
    <xf numFmtId="3" fontId="39" fillId="3" borderId="9" xfId="0" applyNumberFormat="1" applyFont="1" applyFill="1" applyBorder="1" applyAlignment="1" applyProtection="1">
      <alignment vertical="center" wrapText="1" shrinkToFit="1"/>
      <protection locked="0"/>
    </xf>
    <xf numFmtId="3" fontId="4" fillId="0" borderId="0" xfId="0" applyNumberFormat="1" applyFont="1"/>
    <xf numFmtId="3" fontId="6" fillId="0" borderId="0" xfId="0" applyNumberFormat="1" applyFont="1"/>
    <xf numFmtId="3" fontId="6" fillId="0" borderId="0" xfId="0" applyNumberFormat="1" applyFont="1" applyAlignment="1"/>
    <xf numFmtId="3" fontId="6" fillId="0" borderId="0" xfId="0" applyNumberFormat="1" applyFont="1" applyAlignment="1">
      <alignment horizontal="center"/>
    </xf>
    <xf numFmtId="3" fontId="10" fillId="0" borderId="0" xfId="0" applyNumberFormat="1" applyFont="1" applyAlignment="1"/>
    <xf numFmtId="3" fontId="10" fillId="0" borderId="0" xfId="0" applyNumberFormat="1" applyFont="1" applyBorder="1" applyAlignment="1">
      <alignment horizontal="center"/>
    </xf>
    <xf numFmtId="3" fontId="3" fillId="0" borderId="1" xfId="0" applyNumberFormat="1" applyFont="1" applyBorder="1"/>
    <xf numFmtId="3" fontId="39" fillId="3" borderId="9" xfId="0" applyNumberFormat="1" applyFont="1" applyFill="1" applyBorder="1" applyAlignment="1" applyProtection="1">
      <alignment horizontal="right" vertical="center" wrapText="1" shrinkToFit="1"/>
      <protection locked="0"/>
    </xf>
    <xf numFmtId="0" fontId="7" fillId="0" borderId="0" xfId="0" applyFont="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0" xfId="0" applyFont="1" applyBorder="1" applyAlignment="1">
      <alignment horizontal="right"/>
    </xf>
    <xf numFmtId="0" fontId="5" fillId="0" borderId="0" xfId="0" applyFont="1"/>
    <xf numFmtId="0" fontId="5" fillId="0" borderId="0" xfId="0" applyFont="1" applyAlignment="1">
      <alignment horizontal="center"/>
    </xf>
    <xf numFmtId="0" fontId="6" fillId="0" borderId="0" xfId="0" applyFont="1" applyAlignment="1">
      <alignment horizontal="center"/>
    </xf>
    <xf numFmtId="0" fontId="12" fillId="0" borderId="0" xfId="0" applyFont="1" applyAlignment="1">
      <alignment horizontal="center"/>
    </xf>
    <xf numFmtId="0" fontId="46" fillId="0" borderId="0" xfId="0" applyFont="1"/>
    <xf numFmtId="0" fontId="7" fillId="0" borderId="0" xfId="0" applyFont="1" applyAlignment="1">
      <alignment horizontal="center" wrapText="1"/>
    </xf>
    <xf numFmtId="0" fontId="20" fillId="0" borderId="0" xfId="0" applyFont="1" applyBorder="1" applyAlignment="1">
      <alignment horizontal="center"/>
    </xf>
    <xf numFmtId="0" fontId="21" fillId="0" borderId="0" xfId="0" applyFont="1" applyAlignment="1">
      <alignment horizontal="center"/>
    </xf>
    <xf numFmtId="0" fontId="7" fillId="0" borderId="4" xfId="0" applyFont="1" applyBorder="1" applyAlignment="1">
      <alignment horizontal="center"/>
    </xf>
    <xf numFmtId="0" fontId="27" fillId="0" borderId="0" xfId="0" applyFont="1" applyAlignment="1">
      <alignment horizontal="center"/>
    </xf>
    <xf numFmtId="0" fontId="26" fillId="0" borderId="0" xfId="0" applyFont="1" applyAlignment="1">
      <alignment horizontal="center"/>
    </xf>
    <xf numFmtId="0" fontId="8" fillId="0" borderId="0" xfId="0" applyFont="1" applyAlignment="1">
      <alignment horizontal="center"/>
    </xf>
    <xf numFmtId="0" fontId="25" fillId="0" borderId="0" xfId="0" applyFont="1" applyAlignment="1">
      <alignment horizontal="center"/>
    </xf>
    <xf numFmtId="0" fontId="28" fillId="0" borderId="0" xfId="0" applyFont="1" applyAlignment="1">
      <alignment horizontal="left" wrapText="1"/>
    </xf>
    <xf numFmtId="0" fontId="28" fillId="0" borderId="0" xfId="0" applyFont="1" applyAlignment="1">
      <alignment horizontal="left"/>
    </xf>
    <xf numFmtId="0" fontId="28" fillId="0" borderId="0" xfId="0" applyFont="1" applyAlignment="1">
      <alignment horizontal="left" vertical="center" wrapText="1"/>
    </xf>
    <xf numFmtId="0" fontId="28" fillId="0" borderId="0" xfId="0" applyFont="1" applyAlignment="1">
      <alignment horizontal="left" vertical="center"/>
    </xf>
    <xf numFmtId="0" fontId="7" fillId="0" borderId="4" xfId="0" applyFont="1" applyBorder="1" applyAlignment="1">
      <alignment horizontal="right"/>
    </xf>
    <xf numFmtId="0" fontId="7" fillId="2" borderId="0" xfId="0" applyFont="1" applyFill="1" applyAlignment="1">
      <alignment horizontal="center"/>
    </xf>
    <xf numFmtId="0" fontId="5" fillId="0" borderId="2" xfId="0" applyFont="1" applyBorder="1" applyAlignment="1">
      <alignment horizontal="center" wrapText="1"/>
    </xf>
    <xf numFmtId="0" fontId="5" fillId="0" borderId="3" xfId="0" applyFont="1" applyBorder="1" applyAlignment="1">
      <alignment horizontal="center"/>
    </xf>
    <xf numFmtId="0" fontId="5" fillId="0" borderId="3" xfId="0" applyFont="1" applyBorder="1" applyAlignment="1">
      <alignment horizontal="center" wrapText="1"/>
    </xf>
    <xf numFmtId="0" fontId="12" fillId="0" borderId="4" xfId="0" applyFont="1" applyBorder="1" applyAlignment="1">
      <alignment horizontal="right"/>
    </xf>
    <xf numFmtId="0" fontId="12" fillId="0" borderId="0" xfId="0" applyFont="1" applyAlignment="1">
      <alignment horizontal="left"/>
    </xf>
    <xf numFmtId="0" fontId="11" fillId="0" borderId="0" xfId="0" applyFont="1" applyAlignment="1">
      <alignment horizontal="center"/>
    </xf>
    <xf numFmtId="0" fontId="2" fillId="0" borderId="0" xfId="0" applyFont="1" applyAlignment="1">
      <alignment horizontal="center"/>
    </xf>
    <xf numFmtId="0" fontId="11" fillId="0" borderId="0" xfId="0" applyFont="1"/>
  </cellXfs>
  <cellStyles count="4">
    <cellStyle name="Comma" xfId="2" builtinId="3"/>
    <cellStyle name="Normal" xfId="0" builtinId="0"/>
    <cellStyle name="Normal 2" xfId="1"/>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4162425" y="762000"/>
          <a:ext cx="1695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a:off x="4162425" y="762000"/>
          <a:ext cx="1695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31"/>
  <sheetViews>
    <sheetView workbookViewId="0">
      <selection activeCell="A6" sqref="A6:F6"/>
    </sheetView>
  </sheetViews>
  <sheetFormatPr defaultColWidth="9" defaultRowHeight="17.5" x14ac:dyDescent="0.35"/>
  <cols>
    <col min="1" max="1" width="4.453125" style="2" customWidth="1"/>
    <col min="2" max="2" width="40.7265625" style="2" customWidth="1"/>
    <col min="3" max="3" width="9.1796875" style="2" bestFit="1" customWidth="1"/>
    <col min="4" max="4" width="10.453125" style="2" customWidth="1"/>
    <col min="5" max="5" width="13.7265625" style="2" customWidth="1"/>
    <col min="6" max="6" width="18.7265625" style="2" customWidth="1"/>
    <col min="7" max="16384" width="9" style="2"/>
  </cols>
  <sheetData>
    <row r="1" spans="1:8" x14ac:dyDescent="0.35">
      <c r="A1" s="190" t="s">
        <v>32</v>
      </c>
      <c r="B1" s="190"/>
      <c r="C1" s="190"/>
      <c r="D1" s="190"/>
      <c r="E1" s="190"/>
      <c r="F1" s="190"/>
      <c r="G1" s="3"/>
      <c r="H1" s="3"/>
    </row>
    <row r="2" spans="1:8" x14ac:dyDescent="0.35">
      <c r="A2" s="196" t="s">
        <v>121</v>
      </c>
      <c r="B2" s="196"/>
      <c r="C2" s="4"/>
      <c r="D2" s="3"/>
      <c r="E2" s="197"/>
      <c r="F2" s="197"/>
      <c r="G2" s="5"/>
      <c r="H2" s="5"/>
    </row>
    <row r="3" spans="1:8" x14ac:dyDescent="0.35">
      <c r="A3" s="196" t="s">
        <v>122</v>
      </c>
      <c r="B3" s="196"/>
      <c r="C3" s="4"/>
      <c r="D3" s="3"/>
      <c r="E3" s="3"/>
      <c r="F3" s="4"/>
      <c r="G3" s="5"/>
      <c r="H3" s="5"/>
    </row>
    <row r="4" spans="1:8" x14ac:dyDescent="0.35">
      <c r="A4" s="197" t="s">
        <v>94</v>
      </c>
      <c r="B4" s="197"/>
      <c r="C4" s="197"/>
      <c r="D4" s="197"/>
      <c r="E4" s="197"/>
      <c r="F4" s="197"/>
      <c r="G4" s="5"/>
      <c r="H4" s="5"/>
    </row>
    <row r="5" spans="1:8" x14ac:dyDescent="0.35">
      <c r="A5" s="197" t="s">
        <v>253</v>
      </c>
      <c r="B5" s="197"/>
      <c r="C5" s="197"/>
      <c r="D5" s="197"/>
      <c r="E5" s="197"/>
      <c r="F5" s="197"/>
      <c r="G5" s="3"/>
      <c r="H5" s="5"/>
    </row>
    <row r="6" spans="1:8" x14ac:dyDescent="0.35">
      <c r="A6" s="190" t="s">
        <v>256</v>
      </c>
      <c r="B6" s="190"/>
      <c r="C6" s="190"/>
      <c r="D6" s="190"/>
      <c r="E6" s="190"/>
      <c r="F6" s="190"/>
      <c r="G6" s="8"/>
      <c r="H6" s="5"/>
    </row>
    <row r="7" spans="1:8" x14ac:dyDescent="0.35">
      <c r="A7" s="198" t="s">
        <v>35</v>
      </c>
      <c r="B7" s="198"/>
      <c r="C7" s="198"/>
      <c r="D7" s="198"/>
      <c r="E7" s="198"/>
      <c r="F7" s="198"/>
      <c r="G7" s="3"/>
      <c r="H7" s="5"/>
    </row>
    <row r="8" spans="1:8" x14ac:dyDescent="0.35">
      <c r="A8" s="5"/>
      <c r="B8" s="3"/>
      <c r="C8" s="5"/>
      <c r="D8" s="5"/>
      <c r="E8" s="195" t="s">
        <v>12</v>
      </c>
      <c r="F8" s="195"/>
      <c r="G8" s="5"/>
      <c r="H8" s="5"/>
    </row>
    <row r="9" spans="1:8" s="69" customFormat="1" x14ac:dyDescent="0.35">
      <c r="A9" s="193" t="s">
        <v>11</v>
      </c>
      <c r="B9" s="191" t="s">
        <v>9</v>
      </c>
      <c r="C9" s="193" t="s">
        <v>10</v>
      </c>
      <c r="D9" s="193" t="s">
        <v>13</v>
      </c>
      <c r="E9" s="191" t="s">
        <v>98</v>
      </c>
      <c r="F9" s="191" t="s">
        <v>98</v>
      </c>
      <c r="G9" s="70"/>
      <c r="H9" s="70"/>
    </row>
    <row r="10" spans="1:8" s="69" customFormat="1" ht="42" customHeight="1" x14ac:dyDescent="0.35">
      <c r="A10" s="192"/>
      <c r="B10" s="192"/>
      <c r="C10" s="194"/>
      <c r="D10" s="194"/>
      <c r="E10" s="192"/>
      <c r="F10" s="192"/>
      <c r="G10" s="70"/>
      <c r="H10" s="70"/>
    </row>
    <row r="11" spans="1:8" x14ac:dyDescent="0.35">
      <c r="A11" s="61">
        <v>1</v>
      </c>
      <c r="B11" s="62">
        <v>2</v>
      </c>
      <c r="C11" s="63">
        <v>3</v>
      </c>
      <c r="D11" s="63" t="s">
        <v>83</v>
      </c>
      <c r="E11" s="17">
        <v>5</v>
      </c>
      <c r="F11" s="17">
        <v>6</v>
      </c>
      <c r="G11" s="5"/>
      <c r="H11" s="5"/>
    </row>
    <row r="12" spans="1:8" x14ac:dyDescent="0.35">
      <c r="A12" s="57" t="s">
        <v>2</v>
      </c>
      <c r="B12" s="50" t="s">
        <v>36</v>
      </c>
      <c r="C12" s="14"/>
      <c r="D12" s="13"/>
      <c r="E12" s="13"/>
      <c r="F12" s="13"/>
      <c r="G12" s="5"/>
      <c r="H12" s="5"/>
    </row>
    <row r="13" spans="1:8" x14ac:dyDescent="0.35">
      <c r="A13" s="57" t="s">
        <v>3</v>
      </c>
      <c r="B13" s="50" t="s">
        <v>37</v>
      </c>
      <c r="C13" s="15"/>
      <c r="D13" s="16"/>
      <c r="E13" s="16"/>
      <c r="F13" s="16"/>
      <c r="G13" s="5"/>
      <c r="H13" s="5"/>
    </row>
    <row r="14" spans="1:8" x14ac:dyDescent="0.35">
      <c r="A14" s="17">
        <v>1</v>
      </c>
      <c r="B14" s="52" t="s">
        <v>39</v>
      </c>
      <c r="C14" s="18"/>
      <c r="D14" s="16"/>
      <c r="E14" s="16"/>
      <c r="F14" s="16"/>
      <c r="G14" s="5"/>
      <c r="H14" s="5"/>
    </row>
    <row r="15" spans="1:8" x14ac:dyDescent="0.35">
      <c r="A15" s="17"/>
      <c r="B15" s="52" t="s">
        <v>87</v>
      </c>
      <c r="C15" s="19"/>
      <c r="D15" s="16"/>
      <c r="E15" s="16"/>
      <c r="F15" s="16"/>
      <c r="G15" s="5"/>
      <c r="H15" s="5"/>
    </row>
    <row r="16" spans="1:8" x14ac:dyDescent="0.35">
      <c r="A16" s="17"/>
      <c r="B16" s="52" t="s">
        <v>87</v>
      </c>
      <c r="C16" s="19"/>
      <c r="D16" s="21"/>
      <c r="E16" s="21"/>
      <c r="F16" s="21"/>
      <c r="G16" s="6"/>
      <c r="H16" s="6"/>
    </row>
    <row r="17" spans="1:8" x14ac:dyDescent="0.35">
      <c r="A17" s="17">
        <v>2</v>
      </c>
      <c r="B17" s="52" t="s">
        <v>41</v>
      </c>
      <c r="C17" s="18"/>
      <c r="D17" s="16"/>
      <c r="E17" s="16"/>
      <c r="F17" s="16"/>
      <c r="G17" s="5"/>
      <c r="H17" s="5"/>
    </row>
    <row r="18" spans="1:8" x14ac:dyDescent="0.35">
      <c r="A18" s="17"/>
      <c r="B18" s="52" t="s">
        <v>88</v>
      </c>
      <c r="C18" s="19"/>
      <c r="D18" s="16"/>
      <c r="E18" s="16"/>
      <c r="F18" s="16"/>
      <c r="G18" s="5"/>
      <c r="H18" s="5"/>
    </row>
    <row r="19" spans="1:8" x14ac:dyDescent="0.35">
      <c r="A19" s="17"/>
      <c r="B19" s="52" t="s">
        <v>88</v>
      </c>
      <c r="C19" s="15"/>
      <c r="D19" s="16"/>
      <c r="E19" s="16"/>
      <c r="F19" s="16"/>
      <c r="G19" s="5"/>
      <c r="H19" s="5"/>
    </row>
    <row r="20" spans="1:8" s="79" customFormat="1" x14ac:dyDescent="0.35">
      <c r="A20" s="57" t="s">
        <v>4</v>
      </c>
      <c r="B20" s="50" t="s">
        <v>42</v>
      </c>
      <c r="C20" s="78"/>
      <c r="D20" s="31"/>
      <c r="E20" s="31"/>
      <c r="F20" s="31"/>
      <c r="G20" s="72"/>
      <c r="H20" s="72"/>
    </row>
    <row r="21" spans="1:8" x14ac:dyDescent="0.35">
      <c r="A21" s="14">
        <v>1</v>
      </c>
      <c r="B21" s="51" t="s">
        <v>44</v>
      </c>
      <c r="C21" s="19"/>
      <c r="D21" s="16"/>
      <c r="E21" s="16"/>
      <c r="F21" s="16"/>
      <c r="G21" s="5"/>
      <c r="H21" s="5"/>
    </row>
    <row r="22" spans="1:8" x14ac:dyDescent="0.35">
      <c r="A22" s="17" t="s">
        <v>45</v>
      </c>
      <c r="B22" s="52" t="s">
        <v>46</v>
      </c>
      <c r="C22" s="14"/>
      <c r="D22" s="16"/>
      <c r="E22" s="16"/>
      <c r="F22" s="16"/>
      <c r="G22" s="5"/>
      <c r="H22" s="5"/>
    </row>
    <row r="23" spans="1:8" x14ac:dyDescent="0.35">
      <c r="A23" s="17" t="s">
        <v>47</v>
      </c>
      <c r="B23" s="52" t="s">
        <v>48</v>
      </c>
      <c r="C23" s="22"/>
      <c r="D23" s="16"/>
      <c r="E23" s="16"/>
      <c r="F23" s="16"/>
      <c r="G23" s="5"/>
      <c r="H23" s="5"/>
    </row>
    <row r="24" spans="1:8" x14ac:dyDescent="0.35">
      <c r="A24" s="14">
        <v>2</v>
      </c>
      <c r="B24" s="51" t="s">
        <v>16</v>
      </c>
      <c r="C24" s="20"/>
      <c r="D24" s="16"/>
      <c r="E24" s="16"/>
      <c r="F24" s="16"/>
      <c r="G24" s="5"/>
      <c r="H24" s="5"/>
    </row>
    <row r="25" spans="1:8" x14ac:dyDescent="0.35">
      <c r="A25" s="17" t="s">
        <v>45</v>
      </c>
      <c r="B25" s="52" t="s">
        <v>50</v>
      </c>
      <c r="C25" s="20"/>
      <c r="D25" s="16"/>
      <c r="E25" s="16"/>
      <c r="F25" s="16"/>
      <c r="G25" s="5"/>
      <c r="H25" s="5"/>
    </row>
    <row r="26" spans="1:8" x14ac:dyDescent="0.35">
      <c r="A26" s="17" t="s">
        <v>47</v>
      </c>
      <c r="B26" s="52" t="s">
        <v>51</v>
      </c>
      <c r="C26" s="20"/>
      <c r="D26" s="16"/>
      <c r="E26" s="16"/>
      <c r="F26" s="16"/>
      <c r="G26" s="5"/>
      <c r="H26" s="5"/>
    </row>
    <row r="27" spans="1:8" x14ac:dyDescent="0.35">
      <c r="A27" s="57" t="s">
        <v>5</v>
      </c>
      <c r="B27" s="50" t="s">
        <v>100</v>
      </c>
      <c r="C27" s="19"/>
      <c r="D27" s="16"/>
      <c r="E27" s="16"/>
      <c r="F27" s="16"/>
      <c r="G27" s="5"/>
      <c r="H27" s="5"/>
    </row>
    <row r="28" spans="1:8" x14ac:dyDescent="0.35">
      <c r="A28" s="14">
        <v>1</v>
      </c>
      <c r="B28" s="51" t="s">
        <v>39</v>
      </c>
      <c r="C28" s="23"/>
      <c r="D28" s="16"/>
      <c r="E28" s="16"/>
      <c r="F28" s="16"/>
      <c r="G28" s="5"/>
      <c r="H28" s="5"/>
    </row>
    <row r="29" spans="1:8" x14ac:dyDescent="0.35">
      <c r="A29" s="47"/>
      <c r="B29" s="52" t="s">
        <v>87</v>
      </c>
      <c r="C29" s="23"/>
      <c r="D29" s="16"/>
      <c r="E29" s="16"/>
      <c r="F29" s="16"/>
      <c r="G29" s="5"/>
      <c r="H29" s="5"/>
    </row>
    <row r="30" spans="1:8" x14ac:dyDescent="0.35">
      <c r="A30" s="47"/>
      <c r="B30" s="52" t="s">
        <v>87</v>
      </c>
      <c r="C30" s="23"/>
      <c r="D30" s="16"/>
      <c r="E30" s="16"/>
      <c r="F30" s="16"/>
      <c r="G30" s="5"/>
      <c r="H30" s="5"/>
    </row>
    <row r="31" spans="1:8" x14ac:dyDescent="0.35">
      <c r="A31" s="14">
        <v>2</v>
      </c>
      <c r="B31" s="52" t="s">
        <v>41</v>
      </c>
      <c r="C31" s="23"/>
      <c r="D31" s="16"/>
      <c r="E31" s="16"/>
      <c r="F31" s="16"/>
      <c r="G31" s="5"/>
      <c r="H31" s="5"/>
    </row>
    <row r="32" spans="1:8" x14ac:dyDescent="0.35">
      <c r="A32" s="47"/>
      <c r="B32" s="52" t="s">
        <v>88</v>
      </c>
      <c r="C32" s="16"/>
      <c r="D32" s="16"/>
      <c r="E32" s="16"/>
      <c r="F32" s="16"/>
      <c r="G32" s="5"/>
      <c r="H32" s="5"/>
    </row>
    <row r="33" spans="1:8" x14ac:dyDescent="0.35">
      <c r="A33" s="17"/>
      <c r="B33" s="52" t="s">
        <v>88</v>
      </c>
      <c r="C33" s="29"/>
      <c r="D33" s="30"/>
      <c r="E33" s="30"/>
      <c r="F33" s="30"/>
      <c r="G33" s="27"/>
      <c r="H33" s="7"/>
    </row>
    <row r="34" spans="1:8" x14ac:dyDescent="0.35">
      <c r="A34" s="57" t="s">
        <v>6</v>
      </c>
      <c r="B34" s="50" t="s">
        <v>54</v>
      </c>
      <c r="C34" s="21"/>
      <c r="D34" s="16"/>
      <c r="E34" s="16"/>
      <c r="F34" s="13"/>
      <c r="G34" s="5"/>
      <c r="H34" s="5"/>
    </row>
    <row r="35" spans="1:8" x14ac:dyDescent="0.35">
      <c r="A35" s="57" t="s">
        <v>3</v>
      </c>
      <c r="B35" s="50" t="s">
        <v>91</v>
      </c>
      <c r="C35" s="21"/>
      <c r="D35" s="16"/>
      <c r="E35" s="16"/>
      <c r="F35" s="13"/>
      <c r="G35" s="5"/>
      <c r="H35" s="5"/>
    </row>
    <row r="36" spans="1:8" x14ac:dyDescent="0.35">
      <c r="A36" s="57">
        <v>1</v>
      </c>
      <c r="B36" s="50" t="s">
        <v>16</v>
      </c>
      <c r="C36" s="21"/>
      <c r="D36" s="16"/>
      <c r="E36" s="16"/>
      <c r="F36" s="21"/>
      <c r="G36" s="5"/>
      <c r="H36" s="5"/>
    </row>
    <row r="37" spans="1:8" x14ac:dyDescent="0.35">
      <c r="A37" s="17" t="s">
        <v>38</v>
      </c>
      <c r="B37" s="52" t="s">
        <v>50</v>
      </c>
      <c r="C37" s="33"/>
      <c r="D37" s="33"/>
      <c r="E37" s="33"/>
      <c r="F37" s="33"/>
    </row>
    <row r="38" spans="1:8" x14ac:dyDescent="0.35">
      <c r="A38" s="17" t="s">
        <v>40</v>
      </c>
      <c r="B38" s="52" t="s">
        <v>51</v>
      </c>
      <c r="C38" s="31"/>
      <c r="D38" s="32"/>
      <c r="E38" s="32"/>
      <c r="F38" s="32"/>
    </row>
    <row r="39" spans="1:8" x14ac:dyDescent="0.35">
      <c r="A39" s="53">
        <v>2</v>
      </c>
      <c r="B39" s="50" t="s">
        <v>103</v>
      </c>
      <c r="C39" s="21"/>
      <c r="D39" s="16"/>
      <c r="E39" s="16"/>
      <c r="F39" s="13"/>
    </row>
    <row r="40" spans="1:8" ht="31" x14ac:dyDescent="0.35">
      <c r="A40" s="54" t="s">
        <v>43</v>
      </c>
      <c r="B40" s="52" t="s">
        <v>55</v>
      </c>
      <c r="C40" s="21"/>
      <c r="D40" s="16"/>
      <c r="E40" s="16"/>
      <c r="F40" s="21"/>
    </row>
    <row r="41" spans="1:8" ht="31" x14ac:dyDescent="0.35">
      <c r="A41" s="55"/>
      <c r="B41" s="56" t="s">
        <v>56</v>
      </c>
      <c r="C41" s="31"/>
      <c r="D41" s="32"/>
      <c r="E41" s="32"/>
      <c r="F41" s="32"/>
    </row>
    <row r="42" spans="1:8" x14ac:dyDescent="0.35">
      <c r="A42" s="55"/>
      <c r="B42" s="56" t="s">
        <v>57</v>
      </c>
      <c r="C42" s="21"/>
      <c r="D42" s="16"/>
      <c r="E42" s="16"/>
      <c r="F42" s="13"/>
    </row>
    <row r="43" spans="1:8" x14ac:dyDescent="0.35">
      <c r="A43" s="55"/>
      <c r="B43" s="56" t="s">
        <v>58</v>
      </c>
      <c r="C43" s="21"/>
      <c r="D43" s="16"/>
      <c r="E43" s="16"/>
      <c r="F43" s="21"/>
    </row>
    <row r="44" spans="1:8" ht="31" x14ac:dyDescent="0.35">
      <c r="A44" s="54" t="s">
        <v>49</v>
      </c>
      <c r="B44" s="52" t="s">
        <v>59</v>
      </c>
      <c r="C44" s="31"/>
      <c r="D44" s="32"/>
      <c r="E44" s="32"/>
      <c r="F44" s="32"/>
    </row>
    <row r="45" spans="1:8" x14ac:dyDescent="0.35">
      <c r="A45" s="54" t="s">
        <v>60</v>
      </c>
      <c r="B45" s="52" t="s">
        <v>61</v>
      </c>
      <c r="C45" s="21"/>
      <c r="D45" s="16"/>
      <c r="E45" s="16"/>
      <c r="F45" s="13"/>
    </row>
    <row r="46" spans="1:8" ht="30.5" x14ac:dyDescent="0.35">
      <c r="A46" s="57">
        <v>3</v>
      </c>
      <c r="B46" s="50" t="s">
        <v>104</v>
      </c>
      <c r="C46" s="21"/>
      <c r="D46" s="16"/>
      <c r="E46" s="16"/>
      <c r="F46" s="21"/>
    </row>
    <row r="47" spans="1:8" x14ac:dyDescent="0.35">
      <c r="A47" s="17" t="s">
        <v>52</v>
      </c>
      <c r="B47" s="52" t="s">
        <v>46</v>
      </c>
      <c r="C47" s="31"/>
      <c r="D47" s="32"/>
      <c r="E47" s="32"/>
      <c r="F47" s="32"/>
    </row>
    <row r="48" spans="1:8" x14ac:dyDescent="0.35">
      <c r="A48" s="17" t="s">
        <v>53</v>
      </c>
      <c r="B48" s="52" t="s">
        <v>61</v>
      </c>
      <c r="C48" s="21"/>
      <c r="D48" s="16"/>
      <c r="E48" s="16"/>
      <c r="F48" s="13"/>
    </row>
    <row r="49" spans="1:6" x14ac:dyDescent="0.35">
      <c r="A49" s="57">
        <v>4</v>
      </c>
      <c r="B49" s="50" t="s">
        <v>62</v>
      </c>
      <c r="C49" s="21"/>
      <c r="D49" s="16"/>
      <c r="E49" s="16"/>
      <c r="F49" s="21"/>
    </row>
    <row r="50" spans="1:6" x14ac:dyDescent="0.35">
      <c r="A50" s="17" t="s">
        <v>63</v>
      </c>
      <c r="B50" s="52" t="s">
        <v>46</v>
      </c>
      <c r="C50" s="31"/>
      <c r="D50" s="32"/>
      <c r="E50" s="32"/>
      <c r="F50" s="32"/>
    </row>
    <row r="51" spans="1:6" x14ac:dyDescent="0.35">
      <c r="A51" s="17" t="s">
        <v>64</v>
      </c>
      <c r="B51" s="52" t="s">
        <v>61</v>
      </c>
      <c r="C51" s="21"/>
      <c r="D51" s="16"/>
      <c r="E51" s="16"/>
      <c r="F51" s="13"/>
    </row>
    <row r="52" spans="1:6" x14ac:dyDescent="0.35">
      <c r="A52" s="57">
        <v>5</v>
      </c>
      <c r="B52" s="50" t="s">
        <v>65</v>
      </c>
      <c r="C52" s="21"/>
      <c r="D52" s="16"/>
      <c r="E52" s="16"/>
      <c r="F52" s="21"/>
    </row>
    <row r="53" spans="1:6" x14ac:dyDescent="0.35">
      <c r="A53" s="17" t="s">
        <v>66</v>
      </c>
      <c r="B53" s="52" t="s">
        <v>46</v>
      </c>
      <c r="C53" s="31"/>
      <c r="D53" s="32"/>
      <c r="E53" s="32"/>
      <c r="F53" s="32"/>
    </row>
    <row r="54" spans="1:6" x14ac:dyDescent="0.35">
      <c r="A54" s="17" t="s">
        <v>67</v>
      </c>
      <c r="B54" s="52" t="s">
        <v>61</v>
      </c>
      <c r="C54" s="21"/>
      <c r="D54" s="16"/>
      <c r="E54" s="16"/>
      <c r="F54" s="13"/>
    </row>
    <row r="55" spans="1:6" x14ac:dyDescent="0.35">
      <c r="A55" s="57">
        <v>6</v>
      </c>
      <c r="B55" s="50" t="s">
        <v>102</v>
      </c>
      <c r="C55" s="21"/>
      <c r="D55" s="16"/>
      <c r="E55" s="16"/>
      <c r="F55" s="21"/>
    </row>
    <row r="56" spans="1:6" x14ac:dyDescent="0.35">
      <c r="A56" s="17" t="s">
        <v>68</v>
      </c>
      <c r="B56" s="52" t="s">
        <v>46</v>
      </c>
      <c r="C56" s="31"/>
      <c r="D56" s="32"/>
      <c r="E56" s="32"/>
      <c r="F56" s="32"/>
    </row>
    <row r="57" spans="1:6" x14ac:dyDescent="0.35">
      <c r="A57" s="17" t="s">
        <v>69</v>
      </c>
      <c r="B57" s="52" t="s">
        <v>61</v>
      </c>
      <c r="C57" s="21"/>
      <c r="D57" s="16"/>
      <c r="E57" s="16"/>
      <c r="F57" s="13"/>
    </row>
    <row r="58" spans="1:6" x14ac:dyDescent="0.35">
      <c r="A58" s="57">
        <v>7</v>
      </c>
      <c r="B58" s="50" t="s">
        <v>15</v>
      </c>
      <c r="C58" s="21"/>
      <c r="D58" s="16"/>
      <c r="E58" s="16"/>
      <c r="F58" s="21"/>
    </row>
    <row r="59" spans="1:6" x14ac:dyDescent="0.35">
      <c r="A59" s="17" t="s">
        <v>70</v>
      </c>
      <c r="B59" s="52" t="s">
        <v>46</v>
      </c>
      <c r="C59" s="31"/>
      <c r="D59" s="32"/>
      <c r="E59" s="32"/>
      <c r="F59" s="32"/>
    </row>
    <row r="60" spans="1:6" x14ac:dyDescent="0.35">
      <c r="A60" s="17" t="s">
        <v>71</v>
      </c>
      <c r="B60" s="52" t="s">
        <v>61</v>
      </c>
      <c r="C60" s="21"/>
      <c r="D60" s="16"/>
      <c r="E60" s="16"/>
      <c r="F60" s="13"/>
    </row>
    <row r="61" spans="1:6" x14ac:dyDescent="0.35">
      <c r="A61" s="57">
        <v>8</v>
      </c>
      <c r="B61" s="50" t="s">
        <v>72</v>
      </c>
      <c r="C61" s="21"/>
      <c r="D61" s="16"/>
      <c r="E61" s="16"/>
      <c r="F61" s="21"/>
    </row>
    <row r="62" spans="1:6" x14ac:dyDescent="0.35">
      <c r="A62" s="17" t="s">
        <v>73</v>
      </c>
      <c r="B62" s="52" t="s">
        <v>46</v>
      </c>
      <c r="C62" s="31"/>
      <c r="D62" s="32"/>
      <c r="E62" s="32"/>
      <c r="F62" s="32"/>
    </row>
    <row r="63" spans="1:6" x14ac:dyDescent="0.35">
      <c r="A63" s="17" t="s">
        <v>74</v>
      </c>
      <c r="B63" s="52" t="s">
        <v>61</v>
      </c>
      <c r="C63" s="21"/>
      <c r="D63" s="16"/>
      <c r="E63" s="16"/>
      <c r="F63" s="13"/>
    </row>
    <row r="64" spans="1:6" ht="19.5" customHeight="1" x14ac:dyDescent="0.35">
      <c r="A64" s="57">
        <v>9</v>
      </c>
      <c r="B64" s="50" t="s">
        <v>75</v>
      </c>
      <c r="C64" s="21"/>
      <c r="D64" s="16"/>
      <c r="E64" s="16"/>
      <c r="F64" s="21"/>
    </row>
    <row r="65" spans="1:6" x14ac:dyDescent="0.35">
      <c r="A65" s="17" t="s">
        <v>76</v>
      </c>
      <c r="B65" s="52" t="s">
        <v>46</v>
      </c>
      <c r="C65" s="31"/>
      <c r="D65" s="32"/>
      <c r="E65" s="32"/>
      <c r="F65" s="32"/>
    </row>
    <row r="66" spans="1:6" x14ac:dyDescent="0.35">
      <c r="A66" s="17" t="s">
        <v>77</v>
      </c>
      <c r="B66" s="52" t="s">
        <v>61</v>
      </c>
      <c r="C66" s="21"/>
      <c r="D66" s="16"/>
      <c r="E66" s="16"/>
      <c r="F66" s="13"/>
    </row>
    <row r="67" spans="1:6" x14ac:dyDescent="0.35">
      <c r="A67" s="57">
        <v>10</v>
      </c>
      <c r="B67" s="50" t="s">
        <v>14</v>
      </c>
      <c r="C67" s="21"/>
      <c r="D67" s="16"/>
      <c r="E67" s="16"/>
      <c r="F67" s="21"/>
    </row>
    <row r="68" spans="1:6" x14ac:dyDescent="0.35">
      <c r="A68" s="17" t="s">
        <v>78</v>
      </c>
      <c r="B68" s="52" t="s">
        <v>46</v>
      </c>
      <c r="C68" s="31"/>
      <c r="D68" s="32"/>
      <c r="E68" s="32"/>
      <c r="F68" s="32"/>
    </row>
    <row r="69" spans="1:6" x14ac:dyDescent="0.35">
      <c r="A69" s="17" t="s">
        <v>79</v>
      </c>
      <c r="B69" s="52" t="s">
        <v>61</v>
      </c>
      <c r="C69" s="21"/>
      <c r="D69" s="16"/>
      <c r="E69" s="16"/>
      <c r="F69" s="13"/>
    </row>
    <row r="70" spans="1:6" x14ac:dyDescent="0.35">
      <c r="A70" s="57" t="s">
        <v>4</v>
      </c>
      <c r="B70" s="50" t="s">
        <v>92</v>
      </c>
      <c r="C70" s="21"/>
      <c r="D70" s="16"/>
      <c r="E70" s="16"/>
      <c r="F70" s="13"/>
    </row>
    <row r="71" spans="1:6" x14ac:dyDescent="0.35">
      <c r="A71" s="57">
        <v>1</v>
      </c>
      <c r="B71" s="50" t="s">
        <v>16</v>
      </c>
      <c r="C71" s="21"/>
      <c r="D71" s="16"/>
      <c r="E71" s="16"/>
      <c r="F71" s="13"/>
    </row>
    <row r="72" spans="1:6" x14ac:dyDescent="0.35">
      <c r="A72" s="17" t="s">
        <v>38</v>
      </c>
      <c r="B72" s="52" t="s">
        <v>110</v>
      </c>
      <c r="C72" s="21"/>
      <c r="D72" s="16"/>
      <c r="E72" s="16"/>
      <c r="F72" s="13"/>
    </row>
    <row r="73" spans="1:6" x14ac:dyDescent="0.35">
      <c r="A73" s="17" t="s">
        <v>40</v>
      </c>
      <c r="B73" s="52" t="s">
        <v>111</v>
      </c>
      <c r="C73" s="21"/>
      <c r="D73" s="16"/>
      <c r="E73" s="16"/>
      <c r="F73" s="13"/>
    </row>
    <row r="74" spans="1:6" x14ac:dyDescent="0.35">
      <c r="A74" s="53">
        <v>2</v>
      </c>
      <c r="B74" s="50" t="s">
        <v>103</v>
      </c>
      <c r="C74" s="21"/>
      <c r="D74" s="16"/>
      <c r="E74" s="16"/>
      <c r="F74" s="13"/>
    </row>
    <row r="75" spans="1:6" x14ac:dyDescent="0.35">
      <c r="A75" s="17" t="s">
        <v>43</v>
      </c>
      <c r="B75" s="52" t="s">
        <v>110</v>
      </c>
      <c r="C75" s="21"/>
      <c r="D75" s="16"/>
      <c r="E75" s="16"/>
      <c r="F75" s="13"/>
    </row>
    <row r="76" spans="1:6" x14ac:dyDescent="0.35">
      <c r="A76" s="17" t="s">
        <v>49</v>
      </c>
      <c r="B76" s="52" t="s">
        <v>111</v>
      </c>
      <c r="C76" s="21"/>
      <c r="D76" s="16"/>
      <c r="E76" s="16"/>
      <c r="F76" s="13"/>
    </row>
    <row r="77" spans="1:6" ht="30.5" x14ac:dyDescent="0.35">
      <c r="A77" s="57">
        <v>3</v>
      </c>
      <c r="B77" s="50" t="s">
        <v>104</v>
      </c>
      <c r="C77" s="21"/>
      <c r="D77" s="16"/>
      <c r="E77" s="16"/>
      <c r="F77" s="13"/>
    </row>
    <row r="78" spans="1:6" x14ac:dyDescent="0.35">
      <c r="A78" s="17" t="s">
        <v>52</v>
      </c>
      <c r="B78" s="52" t="s">
        <v>110</v>
      </c>
      <c r="C78" s="21"/>
      <c r="D78" s="16"/>
      <c r="E78" s="16"/>
      <c r="F78" s="13"/>
    </row>
    <row r="79" spans="1:6" x14ac:dyDescent="0.35">
      <c r="A79" s="17" t="s">
        <v>53</v>
      </c>
      <c r="B79" s="52" t="s">
        <v>111</v>
      </c>
      <c r="C79" s="21"/>
      <c r="D79" s="16"/>
      <c r="E79" s="16"/>
      <c r="F79" s="13"/>
    </row>
    <row r="80" spans="1:6" x14ac:dyDescent="0.35">
      <c r="A80" s="57">
        <v>4</v>
      </c>
      <c r="B80" s="50" t="s">
        <v>62</v>
      </c>
      <c r="C80" s="21"/>
      <c r="D80" s="16"/>
      <c r="E80" s="16"/>
      <c r="F80" s="13"/>
    </row>
    <row r="81" spans="1:6" x14ac:dyDescent="0.35">
      <c r="A81" s="17" t="s">
        <v>63</v>
      </c>
      <c r="B81" s="52" t="s">
        <v>110</v>
      </c>
      <c r="C81" s="21"/>
      <c r="D81" s="16"/>
      <c r="E81" s="16"/>
      <c r="F81" s="13"/>
    </row>
    <row r="82" spans="1:6" x14ac:dyDescent="0.35">
      <c r="A82" s="17" t="s">
        <v>64</v>
      </c>
      <c r="B82" s="52" t="s">
        <v>111</v>
      </c>
      <c r="C82" s="21"/>
      <c r="D82" s="16"/>
      <c r="E82" s="16"/>
      <c r="F82" s="13"/>
    </row>
    <row r="83" spans="1:6" x14ac:dyDescent="0.35">
      <c r="A83" s="57">
        <v>5</v>
      </c>
      <c r="B83" s="50" t="s">
        <v>65</v>
      </c>
      <c r="C83" s="21"/>
      <c r="D83" s="16"/>
      <c r="E83" s="16"/>
      <c r="F83" s="13"/>
    </row>
    <row r="84" spans="1:6" x14ac:dyDescent="0.35">
      <c r="A84" s="17" t="s">
        <v>66</v>
      </c>
      <c r="B84" s="52" t="s">
        <v>110</v>
      </c>
      <c r="C84" s="21"/>
      <c r="D84" s="16"/>
      <c r="E84" s="16"/>
      <c r="F84" s="13"/>
    </row>
    <row r="85" spans="1:6" x14ac:dyDescent="0.35">
      <c r="A85" s="17" t="s">
        <v>49</v>
      </c>
      <c r="B85" s="52" t="s">
        <v>111</v>
      </c>
      <c r="C85" s="21"/>
      <c r="D85" s="16"/>
      <c r="E85" s="16"/>
      <c r="F85" s="13"/>
    </row>
    <row r="86" spans="1:6" x14ac:dyDescent="0.35">
      <c r="A86" s="57">
        <v>6</v>
      </c>
      <c r="B86" s="50" t="s">
        <v>102</v>
      </c>
      <c r="C86" s="21"/>
      <c r="D86" s="16"/>
      <c r="E86" s="16"/>
      <c r="F86" s="13"/>
    </row>
    <row r="87" spans="1:6" x14ac:dyDescent="0.35">
      <c r="A87" s="17" t="s">
        <v>68</v>
      </c>
      <c r="B87" s="52" t="s">
        <v>110</v>
      </c>
      <c r="C87" s="21"/>
      <c r="D87" s="16"/>
      <c r="E87" s="16"/>
      <c r="F87" s="13"/>
    </row>
    <row r="88" spans="1:6" x14ac:dyDescent="0.35">
      <c r="A88" s="17" t="s">
        <v>69</v>
      </c>
      <c r="B88" s="52" t="s">
        <v>111</v>
      </c>
      <c r="C88" s="21"/>
      <c r="D88" s="16"/>
      <c r="E88" s="16"/>
      <c r="F88" s="13"/>
    </row>
    <row r="89" spans="1:6" x14ac:dyDescent="0.35">
      <c r="A89" s="57">
        <v>7</v>
      </c>
      <c r="B89" s="50" t="s">
        <v>15</v>
      </c>
      <c r="C89" s="21"/>
      <c r="D89" s="16"/>
      <c r="E89" s="16"/>
      <c r="F89" s="13"/>
    </row>
    <row r="90" spans="1:6" x14ac:dyDescent="0.35">
      <c r="A90" s="17" t="s">
        <v>70</v>
      </c>
      <c r="B90" s="52" t="s">
        <v>110</v>
      </c>
      <c r="C90" s="21"/>
      <c r="D90" s="16"/>
      <c r="E90" s="16"/>
      <c r="F90" s="13"/>
    </row>
    <row r="91" spans="1:6" x14ac:dyDescent="0.35">
      <c r="A91" s="17" t="s">
        <v>71</v>
      </c>
      <c r="B91" s="52" t="s">
        <v>111</v>
      </c>
      <c r="C91" s="21"/>
      <c r="D91" s="16"/>
      <c r="E91" s="16"/>
      <c r="F91" s="13"/>
    </row>
    <row r="92" spans="1:6" x14ac:dyDescent="0.35">
      <c r="A92" s="57">
        <v>8</v>
      </c>
      <c r="B92" s="50" t="s">
        <v>72</v>
      </c>
      <c r="C92" s="21"/>
      <c r="D92" s="16"/>
      <c r="E92" s="16"/>
      <c r="F92" s="13"/>
    </row>
    <row r="93" spans="1:6" x14ac:dyDescent="0.35">
      <c r="A93" s="17" t="s">
        <v>73</v>
      </c>
      <c r="B93" s="52" t="s">
        <v>110</v>
      </c>
      <c r="C93" s="21"/>
      <c r="D93" s="16"/>
      <c r="E93" s="16"/>
      <c r="F93" s="13"/>
    </row>
    <row r="94" spans="1:6" x14ac:dyDescent="0.35">
      <c r="A94" s="17" t="s">
        <v>74</v>
      </c>
      <c r="B94" s="52" t="s">
        <v>111</v>
      </c>
      <c r="C94" s="21"/>
      <c r="D94" s="16"/>
      <c r="E94" s="16"/>
      <c r="F94" s="13"/>
    </row>
    <row r="95" spans="1:6" ht="20.25" customHeight="1" x14ac:dyDescent="0.35">
      <c r="A95" s="57">
        <v>9</v>
      </c>
      <c r="B95" s="50" t="s">
        <v>75</v>
      </c>
      <c r="C95" s="21"/>
      <c r="D95" s="16"/>
      <c r="E95" s="16"/>
      <c r="F95" s="13"/>
    </row>
    <row r="96" spans="1:6" x14ac:dyDescent="0.35">
      <c r="A96" s="17" t="s">
        <v>76</v>
      </c>
      <c r="B96" s="52" t="s">
        <v>110</v>
      </c>
      <c r="C96" s="21"/>
      <c r="D96" s="16"/>
      <c r="E96" s="16"/>
      <c r="F96" s="13"/>
    </row>
    <row r="97" spans="1:6" x14ac:dyDescent="0.35">
      <c r="A97" s="17" t="s">
        <v>77</v>
      </c>
      <c r="B97" s="52" t="s">
        <v>111</v>
      </c>
      <c r="C97" s="21"/>
      <c r="D97" s="16"/>
      <c r="E97" s="16"/>
      <c r="F97" s="13"/>
    </row>
    <row r="98" spans="1:6" x14ac:dyDescent="0.35">
      <c r="A98" s="57">
        <v>10</v>
      </c>
      <c r="B98" s="50" t="s">
        <v>14</v>
      </c>
      <c r="C98" s="21"/>
      <c r="D98" s="16"/>
      <c r="E98" s="16"/>
      <c r="F98" s="13"/>
    </row>
    <row r="99" spans="1:6" x14ac:dyDescent="0.35">
      <c r="A99" s="17" t="s">
        <v>78</v>
      </c>
      <c r="B99" s="52" t="s">
        <v>110</v>
      </c>
      <c r="C99" s="21"/>
      <c r="D99" s="16"/>
      <c r="E99" s="16"/>
      <c r="F99" s="13"/>
    </row>
    <row r="100" spans="1:6" x14ac:dyDescent="0.35">
      <c r="A100" s="17" t="s">
        <v>79</v>
      </c>
      <c r="B100" s="52" t="s">
        <v>111</v>
      </c>
      <c r="C100" s="21"/>
      <c r="D100" s="16"/>
      <c r="E100" s="16"/>
      <c r="F100" s="13"/>
    </row>
    <row r="101" spans="1:6" x14ac:dyDescent="0.35">
      <c r="A101" s="57" t="s">
        <v>5</v>
      </c>
      <c r="B101" s="50" t="s">
        <v>93</v>
      </c>
      <c r="C101" s="21"/>
      <c r="D101" s="16"/>
      <c r="E101" s="16"/>
      <c r="F101" s="13"/>
    </row>
    <row r="102" spans="1:6" x14ac:dyDescent="0.35">
      <c r="A102" s="57">
        <v>1</v>
      </c>
      <c r="B102" s="50" t="s">
        <v>16</v>
      </c>
      <c r="C102" s="21"/>
      <c r="D102" s="16"/>
      <c r="E102" s="16"/>
      <c r="F102" s="13"/>
    </row>
    <row r="103" spans="1:6" x14ac:dyDescent="0.35">
      <c r="A103" s="17" t="s">
        <v>38</v>
      </c>
      <c r="B103" s="52" t="s">
        <v>110</v>
      </c>
      <c r="C103" s="21"/>
      <c r="D103" s="16"/>
      <c r="E103" s="16"/>
      <c r="F103" s="13"/>
    </row>
    <row r="104" spans="1:6" x14ac:dyDescent="0.35">
      <c r="A104" s="17" t="s">
        <v>40</v>
      </c>
      <c r="B104" s="52" t="s">
        <v>111</v>
      </c>
      <c r="C104" s="21"/>
      <c r="D104" s="16"/>
      <c r="E104" s="16"/>
      <c r="F104" s="13"/>
    </row>
    <row r="105" spans="1:6" x14ac:dyDescent="0.35">
      <c r="A105" s="53">
        <v>2</v>
      </c>
      <c r="B105" s="50" t="s">
        <v>103</v>
      </c>
      <c r="C105" s="21"/>
      <c r="D105" s="16"/>
      <c r="E105" s="16"/>
      <c r="F105" s="13"/>
    </row>
    <row r="106" spans="1:6" x14ac:dyDescent="0.35">
      <c r="A106" s="17" t="s">
        <v>43</v>
      </c>
      <c r="B106" s="52" t="s">
        <v>110</v>
      </c>
      <c r="C106" s="21"/>
      <c r="D106" s="16"/>
      <c r="E106" s="16"/>
      <c r="F106" s="13"/>
    </row>
    <row r="107" spans="1:6" x14ac:dyDescent="0.35">
      <c r="A107" s="17" t="s">
        <v>49</v>
      </c>
      <c r="B107" s="52" t="s">
        <v>111</v>
      </c>
      <c r="C107" s="21"/>
      <c r="D107" s="16"/>
      <c r="E107" s="16"/>
      <c r="F107" s="13"/>
    </row>
    <row r="108" spans="1:6" ht="30.5" x14ac:dyDescent="0.35">
      <c r="A108" s="57">
        <v>3</v>
      </c>
      <c r="B108" s="50" t="s">
        <v>104</v>
      </c>
      <c r="C108" s="21"/>
      <c r="D108" s="16"/>
      <c r="E108" s="16"/>
      <c r="F108" s="13"/>
    </row>
    <row r="109" spans="1:6" x14ac:dyDescent="0.35">
      <c r="A109" s="17" t="s">
        <v>52</v>
      </c>
      <c r="B109" s="52" t="s">
        <v>110</v>
      </c>
      <c r="C109" s="21"/>
      <c r="D109" s="16"/>
      <c r="E109" s="16"/>
      <c r="F109" s="13"/>
    </row>
    <row r="110" spans="1:6" x14ac:dyDescent="0.35">
      <c r="A110" s="17" t="s">
        <v>53</v>
      </c>
      <c r="B110" s="52" t="s">
        <v>111</v>
      </c>
      <c r="C110" s="21"/>
      <c r="D110" s="16"/>
      <c r="E110" s="16"/>
      <c r="F110" s="13"/>
    </row>
    <row r="111" spans="1:6" x14ac:dyDescent="0.35">
      <c r="A111" s="57">
        <v>4</v>
      </c>
      <c r="B111" s="50" t="s">
        <v>62</v>
      </c>
      <c r="C111" s="21"/>
      <c r="D111" s="16"/>
      <c r="E111" s="16"/>
      <c r="F111" s="13"/>
    </row>
    <row r="112" spans="1:6" x14ac:dyDescent="0.35">
      <c r="A112" s="17" t="s">
        <v>63</v>
      </c>
      <c r="B112" s="52" t="s">
        <v>110</v>
      </c>
      <c r="C112" s="21"/>
      <c r="D112" s="16"/>
      <c r="E112" s="16"/>
      <c r="F112" s="13"/>
    </row>
    <row r="113" spans="1:6" x14ac:dyDescent="0.35">
      <c r="A113" s="17" t="s">
        <v>64</v>
      </c>
      <c r="B113" s="52" t="s">
        <v>111</v>
      </c>
      <c r="C113" s="21"/>
      <c r="D113" s="16"/>
      <c r="E113" s="16"/>
      <c r="F113" s="13"/>
    </row>
    <row r="114" spans="1:6" x14ac:dyDescent="0.35">
      <c r="A114" s="57">
        <v>5</v>
      </c>
      <c r="B114" s="50" t="s">
        <v>65</v>
      </c>
      <c r="C114" s="21"/>
      <c r="D114" s="16"/>
      <c r="E114" s="16"/>
      <c r="F114" s="13"/>
    </row>
    <row r="115" spans="1:6" x14ac:dyDescent="0.35">
      <c r="A115" s="17" t="s">
        <v>66</v>
      </c>
      <c r="B115" s="52" t="s">
        <v>110</v>
      </c>
      <c r="C115" s="21"/>
      <c r="D115" s="16"/>
      <c r="E115" s="16"/>
      <c r="F115" s="13"/>
    </row>
    <row r="116" spans="1:6" x14ac:dyDescent="0.35">
      <c r="A116" s="17" t="s">
        <v>49</v>
      </c>
      <c r="B116" s="52" t="s">
        <v>111</v>
      </c>
      <c r="C116" s="21"/>
      <c r="D116" s="16"/>
      <c r="E116" s="16"/>
      <c r="F116" s="13"/>
    </row>
    <row r="117" spans="1:6" x14ac:dyDescent="0.35">
      <c r="A117" s="57">
        <v>6</v>
      </c>
      <c r="B117" s="50" t="s">
        <v>102</v>
      </c>
      <c r="C117" s="21"/>
      <c r="D117" s="16"/>
      <c r="E117" s="16"/>
      <c r="F117" s="13"/>
    </row>
    <row r="118" spans="1:6" x14ac:dyDescent="0.35">
      <c r="A118" s="17" t="s">
        <v>68</v>
      </c>
      <c r="B118" s="52" t="s">
        <v>110</v>
      </c>
      <c r="C118" s="21"/>
      <c r="D118" s="16"/>
      <c r="E118" s="16"/>
      <c r="F118" s="13"/>
    </row>
    <row r="119" spans="1:6" x14ac:dyDescent="0.35">
      <c r="A119" s="17" t="s">
        <v>69</v>
      </c>
      <c r="B119" s="52" t="s">
        <v>111</v>
      </c>
      <c r="C119" s="21"/>
      <c r="D119" s="16"/>
      <c r="E119" s="16"/>
      <c r="F119" s="13"/>
    </row>
    <row r="120" spans="1:6" x14ac:dyDescent="0.35">
      <c r="A120" s="57">
        <v>7</v>
      </c>
      <c r="B120" s="50" t="s">
        <v>15</v>
      </c>
      <c r="C120" s="21"/>
      <c r="D120" s="16"/>
      <c r="E120" s="16"/>
      <c r="F120" s="13"/>
    </row>
    <row r="121" spans="1:6" x14ac:dyDescent="0.35">
      <c r="A121" s="17" t="s">
        <v>70</v>
      </c>
      <c r="B121" s="52" t="s">
        <v>110</v>
      </c>
      <c r="C121" s="21"/>
      <c r="D121" s="16"/>
      <c r="E121" s="16"/>
      <c r="F121" s="13"/>
    </row>
    <row r="122" spans="1:6" x14ac:dyDescent="0.35">
      <c r="A122" s="17" t="s">
        <v>71</v>
      </c>
      <c r="B122" s="52" t="s">
        <v>111</v>
      </c>
      <c r="C122" s="21"/>
      <c r="D122" s="16"/>
      <c r="E122" s="16"/>
      <c r="F122" s="13"/>
    </row>
    <row r="123" spans="1:6" x14ac:dyDescent="0.35">
      <c r="A123" s="57">
        <v>8</v>
      </c>
      <c r="B123" s="50" t="s">
        <v>72</v>
      </c>
      <c r="C123" s="21"/>
      <c r="D123" s="16"/>
      <c r="E123" s="16"/>
      <c r="F123" s="13"/>
    </row>
    <row r="124" spans="1:6" x14ac:dyDescent="0.35">
      <c r="A124" s="17" t="s">
        <v>73</v>
      </c>
      <c r="B124" s="52" t="s">
        <v>110</v>
      </c>
      <c r="C124" s="21"/>
      <c r="D124" s="16"/>
      <c r="E124" s="16"/>
      <c r="F124" s="13"/>
    </row>
    <row r="125" spans="1:6" x14ac:dyDescent="0.35">
      <c r="A125" s="17" t="s">
        <v>74</v>
      </c>
      <c r="B125" s="52" t="s">
        <v>111</v>
      </c>
      <c r="C125" s="21"/>
      <c r="D125" s="16"/>
      <c r="E125" s="16"/>
      <c r="F125" s="13"/>
    </row>
    <row r="126" spans="1:6" ht="20.25" customHeight="1" x14ac:dyDescent="0.35">
      <c r="A126" s="57">
        <v>9</v>
      </c>
      <c r="B126" s="50" t="s">
        <v>75</v>
      </c>
      <c r="C126" s="21"/>
      <c r="D126" s="16"/>
      <c r="E126" s="16"/>
      <c r="F126" s="13"/>
    </row>
    <row r="127" spans="1:6" x14ac:dyDescent="0.35">
      <c r="A127" s="17" t="s">
        <v>76</v>
      </c>
      <c r="B127" s="52" t="s">
        <v>110</v>
      </c>
      <c r="C127" s="21"/>
      <c r="D127" s="16"/>
      <c r="E127" s="16"/>
      <c r="F127" s="13"/>
    </row>
    <row r="128" spans="1:6" x14ac:dyDescent="0.35">
      <c r="A128" s="17" t="s">
        <v>77</v>
      </c>
      <c r="B128" s="52" t="s">
        <v>111</v>
      </c>
      <c r="C128" s="21"/>
      <c r="D128" s="16"/>
      <c r="E128" s="16"/>
      <c r="F128" s="13"/>
    </row>
    <row r="129" spans="1:6" x14ac:dyDescent="0.35">
      <c r="A129" s="57">
        <v>10</v>
      </c>
      <c r="B129" s="50" t="s">
        <v>14</v>
      </c>
      <c r="C129" s="21"/>
      <c r="D129" s="16"/>
      <c r="E129" s="16"/>
      <c r="F129" s="13"/>
    </row>
    <row r="130" spans="1:6" x14ac:dyDescent="0.35">
      <c r="A130" s="17" t="s">
        <v>78</v>
      </c>
      <c r="B130" s="52" t="s">
        <v>110</v>
      </c>
      <c r="C130" s="21"/>
      <c r="D130" s="16"/>
      <c r="E130" s="16"/>
      <c r="F130" s="13"/>
    </row>
    <row r="131" spans="1:6" x14ac:dyDescent="0.35">
      <c r="A131" s="17" t="s">
        <v>79</v>
      </c>
      <c r="B131" s="52" t="s">
        <v>111</v>
      </c>
      <c r="C131" s="21"/>
      <c r="D131" s="16"/>
      <c r="E131" s="16"/>
      <c r="F131" s="13"/>
    </row>
  </sheetData>
  <mergeCells count="15">
    <mergeCell ref="A1:F1"/>
    <mergeCell ref="B9:B10"/>
    <mergeCell ref="D9:D10"/>
    <mergeCell ref="A6:F6"/>
    <mergeCell ref="E8:F8"/>
    <mergeCell ref="A2:B2"/>
    <mergeCell ref="E2:F2"/>
    <mergeCell ref="A3:B3"/>
    <mergeCell ref="A4:F4"/>
    <mergeCell ref="A5:F5"/>
    <mergeCell ref="A7:F7"/>
    <mergeCell ref="C9:C10"/>
    <mergeCell ref="A9:A10"/>
    <mergeCell ref="E9:E10"/>
    <mergeCell ref="F9:F10"/>
  </mergeCells>
  <pageMargins left="0.5118110236220472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6"/>
  <sheetViews>
    <sheetView topLeftCell="A4" workbookViewId="0">
      <selection activeCell="C35" sqref="C35"/>
    </sheetView>
  </sheetViews>
  <sheetFormatPr defaultColWidth="9" defaultRowHeight="15.5" x14ac:dyDescent="0.35"/>
  <cols>
    <col min="1" max="1" width="6.453125" style="36" customWidth="1"/>
    <col min="2" max="2" width="54" style="1" customWidth="1"/>
    <col min="3" max="3" width="23.81640625" style="163" customWidth="1"/>
    <col min="4" max="4" width="9" style="1"/>
    <col min="5" max="5" width="13.81640625" style="1" bestFit="1" customWidth="1"/>
    <col min="6" max="7" width="9" style="1"/>
    <col min="8" max="8" width="18.453125" style="1" bestFit="1" customWidth="1"/>
    <col min="9" max="9" width="12.453125" style="1" bestFit="1" customWidth="1"/>
    <col min="10" max="10" width="14" style="1" bestFit="1" customWidth="1"/>
    <col min="11" max="16384" width="9" style="1"/>
  </cols>
  <sheetData>
    <row r="1" spans="1:6" ht="15" x14ac:dyDescent="0.3">
      <c r="A1" s="199" t="s">
        <v>31</v>
      </c>
      <c r="B1" s="199"/>
      <c r="C1" s="199"/>
    </row>
    <row r="2" spans="1:6" x14ac:dyDescent="0.35">
      <c r="A2" s="200" t="s">
        <v>121</v>
      </c>
      <c r="B2" s="200"/>
    </row>
    <row r="3" spans="1:6" x14ac:dyDescent="0.35">
      <c r="A3" s="200" t="s">
        <v>122</v>
      </c>
      <c r="B3" s="200"/>
    </row>
    <row r="4" spans="1:6" ht="15" x14ac:dyDescent="0.3">
      <c r="A4" s="197" t="s">
        <v>86</v>
      </c>
      <c r="B4" s="197"/>
      <c r="C4" s="197"/>
    </row>
    <row r="5" spans="1:6" s="2" customFormat="1" ht="37.5" customHeight="1" x14ac:dyDescent="0.35">
      <c r="A5" s="201" t="s">
        <v>271</v>
      </c>
      <c r="B5" s="201"/>
      <c r="C5" s="201"/>
      <c r="D5" s="152"/>
      <c r="E5" s="152"/>
      <c r="F5" s="152"/>
    </row>
    <row r="6" spans="1:6" s="2" customFormat="1" ht="17.5" x14ac:dyDescent="0.35">
      <c r="A6" s="198" t="s">
        <v>33</v>
      </c>
      <c r="B6" s="198"/>
      <c r="C6" s="198"/>
    </row>
    <row r="7" spans="1:6" x14ac:dyDescent="0.35">
      <c r="A7" s="35"/>
      <c r="B7" s="11"/>
      <c r="C7" s="164" t="s">
        <v>18</v>
      </c>
    </row>
    <row r="8" spans="1:6" s="34" customFormat="1" ht="30" x14ac:dyDescent="0.3">
      <c r="A8" s="49" t="s">
        <v>11</v>
      </c>
      <c r="B8" s="48" t="s">
        <v>9</v>
      </c>
      <c r="C8" s="165" t="s">
        <v>17</v>
      </c>
    </row>
    <row r="9" spans="1:6" s="34" customFormat="1" x14ac:dyDescent="0.35">
      <c r="A9" s="67">
        <v>1</v>
      </c>
      <c r="B9" s="68">
        <v>2</v>
      </c>
      <c r="C9" s="166">
        <v>3</v>
      </c>
    </row>
    <row r="10" spans="1:6" s="2" customFormat="1" ht="17.5" x14ac:dyDescent="0.35">
      <c r="A10" s="57" t="s">
        <v>2</v>
      </c>
      <c r="B10" s="50" t="s">
        <v>36</v>
      </c>
      <c r="C10" s="156">
        <f>C11</f>
        <v>16000000</v>
      </c>
      <c r="D10" s="5"/>
      <c r="E10" s="5"/>
    </row>
    <row r="11" spans="1:6" s="162" customFormat="1" x14ac:dyDescent="0.35">
      <c r="A11" s="159" t="s">
        <v>3</v>
      </c>
      <c r="B11" s="160" t="s">
        <v>37</v>
      </c>
      <c r="C11" s="161">
        <f>SUM(C12)</f>
        <v>16000000</v>
      </c>
    </row>
    <row r="12" spans="1:6" x14ac:dyDescent="0.35">
      <c r="A12" s="154"/>
      <c r="B12" s="153" t="s">
        <v>257</v>
      </c>
      <c r="C12" s="158">
        <v>16000000</v>
      </c>
    </row>
    <row r="13" spans="1:6" x14ac:dyDescent="0.35">
      <c r="A13" s="57" t="s">
        <v>4</v>
      </c>
      <c r="B13" s="50" t="s">
        <v>42</v>
      </c>
      <c r="C13" s="161">
        <f>C14</f>
        <v>1440000</v>
      </c>
    </row>
    <row r="14" spans="1:6" x14ac:dyDescent="0.35">
      <c r="A14" s="14"/>
      <c r="B14" s="153" t="s">
        <v>257</v>
      </c>
      <c r="C14" s="158">
        <v>1440000</v>
      </c>
    </row>
    <row r="15" spans="1:6" x14ac:dyDescent="0.35">
      <c r="A15" s="17"/>
      <c r="B15" s="52" t="s">
        <v>258</v>
      </c>
      <c r="C15" s="158">
        <v>5760000</v>
      </c>
    </row>
    <row r="16" spans="1:6" x14ac:dyDescent="0.35">
      <c r="A16" s="17"/>
      <c r="B16" s="111" t="s">
        <v>259</v>
      </c>
      <c r="C16" s="157">
        <v>1600000</v>
      </c>
    </row>
    <row r="17" spans="1:10" x14ac:dyDescent="0.35">
      <c r="A17" s="14"/>
      <c r="B17" s="153" t="s">
        <v>260</v>
      </c>
      <c r="C17" s="158">
        <f>C16</f>
        <v>1600000</v>
      </c>
    </row>
    <row r="18" spans="1:10" x14ac:dyDescent="0.35">
      <c r="A18" s="57" t="s">
        <v>6</v>
      </c>
      <c r="B18" s="50" t="s">
        <v>54</v>
      </c>
      <c r="C18" s="158"/>
    </row>
    <row r="19" spans="1:10" x14ac:dyDescent="0.35">
      <c r="A19" s="57" t="s">
        <v>3</v>
      </c>
      <c r="B19" s="50" t="s">
        <v>91</v>
      </c>
      <c r="C19" s="158"/>
    </row>
    <row r="20" spans="1:10" ht="15" x14ac:dyDescent="0.3">
      <c r="A20" s="57">
        <v>3</v>
      </c>
      <c r="B20" s="50" t="s">
        <v>104</v>
      </c>
      <c r="C20" s="157">
        <f>C21+C26</f>
        <v>8747187000</v>
      </c>
    </row>
    <row r="21" spans="1:10" x14ac:dyDescent="0.35">
      <c r="A21" s="159" t="s">
        <v>52</v>
      </c>
      <c r="B21" s="160" t="s">
        <v>46</v>
      </c>
      <c r="C21" s="161">
        <f>SUM(C22:C24)</f>
        <v>6933279000</v>
      </c>
    </row>
    <row r="22" spans="1:10" x14ac:dyDescent="0.35">
      <c r="A22" s="17"/>
      <c r="B22" s="52" t="s">
        <v>261</v>
      </c>
      <c r="C22" s="158">
        <v>4667675698</v>
      </c>
    </row>
    <row r="23" spans="1:10" ht="31" x14ac:dyDescent="0.35">
      <c r="A23" s="17"/>
      <c r="B23" s="52" t="s">
        <v>262</v>
      </c>
      <c r="C23" s="135">
        <v>1080123302</v>
      </c>
    </row>
    <row r="24" spans="1:10" x14ac:dyDescent="0.35">
      <c r="A24" s="17"/>
      <c r="B24" s="52" t="s">
        <v>272</v>
      </c>
      <c r="C24" s="158">
        <v>1185480000</v>
      </c>
    </row>
    <row r="25" spans="1:10" x14ac:dyDescent="0.35">
      <c r="A25" s="17"/>
      <c r="B25" s="52" t="s">
        <v>264</v>
      </c>
      <c r="C25" s="158">
        <v>65478000</v>
      </c>
      <c r="H25" s="36"/>
      <c r="J25" s="36">
        <f>H25-I25</f>
        <v>0</v>
      </c>
    </row>
    <row r="26" spans="1:10" x14ac:dyDescent="0.35">
      <c r="A26" s="159" t="s">
        <v>53</v>
      </c>
      <c r="B26" s="160" t="s">
        <v>61</v>
      </c>
      <c r="C26" s="161">
        <f>SUM(C27:C31)</f>
        <v>1813908000</v>
      </c>
      <c r="E26" s="36"/>
      <c r="H26" s="36"/>
      <c r="J26" s="1" t="s">
        <v>276</v>
      </c>
    </row>
    <row r="27" spans="1:10" x14ac:dyDescent="0.35">
      <c r="A27" s="17"/>
      <c r="B27" s="52" t="s">
        <v>273</v>
      </c>
      <c r="C27" s="158">
        <v>810000000</v>
      </c>
    </row>
    <row r="28" spans="1:10" x14ac:dyDescent="0.35">
      <c r="A28" s="17"/>
      <c r="B28" s="52" t="s">
        <v>274</v>
      </c>
      <c r="C28" s="158">
        <v>337500000</v>
      </c>
    </row>
    <row r="29" spans="1:10" x14ac:dyDescent="0.35">
      <c r="A29" s="17"/>
      <c r="B29" s="52" t="s">
        <v>263</v>
      </c>
      <c r="C29" s="158">
        <v>9000000</v>
      </c>
      <c r="E29" s="36"/>
      <c r="H29" s="170"/>
      <c r="J29" s="171"/>
    </row>
    <row r="30" spans="1:10" x14ac:dyDescent="0.35">
      <c r="A30" s="17"/>
      <c r="B30" s="52" t="s">
        <v>275</v>
      </c>
      <c r="C30" s="158">
        <v>128500000</v>
      </c>
      <c r="E30" s="36"/>
    </row>
    <row r="31" spans="1:10" ht="33.75" customHeight="1" x14ac:dyDescent="0.3">
      <c r="A31" s="155"/>
      <c r="B31" s="169" t="s">
        <v>265</v>
      </c>
      <c r="C31" s="135">
        <v>528908000</v>
      </c>
    </row>
    <row r="33" spans="3:5" ht="16.5" x14ac:dyDescent="0.35">
      <c r="C33" s="202" t="s">
        <v>292</v>
      </c>
      <c r="D33" s="202"/>
      <c r="E33" s="202"/>
    </row>
    <row r="34" spans="3:5" ht="16.5" x14ac:dyDescent="0.35">
      <c r="C34" s="150" t="s">
        <v>81</v>
      </c>
      <c r="D34" s="168"/>
      <c r="E34" s="168"/>
    </row>
    <row r="35" spans="3:5" ht="16.5" x14ac:dyDescent="0.35">
      <c r="C35" s="149" t="s">
        <v>118</v>
      </c>
      <c r="D35" s="167"/>
      <c r="E35" s="167"/>
    </row>
    <row r="36" spans="3:5" ht="16.5" x14ac:dyDescent="0.35">
      <c r="C36" s="150" t="s">
        <v>119</v>
      </c>
      <c r="D36" s="168"/>
      <c r="E36" s="168"/>
    </row>
  </sheetData>
  <mergeCells count="7">
    <mergeCell ref="C33:E33"/>
    <mergeCell ref="A1:C1"/>
    <mergeCell ref="A6:C6"/>
    <mergeCell ref="A4:C4"/>
    <mergeCell ref="A2:B2"/>
    <mergeCell ref="A3:B3"/>
    <mergeCell ref="A5:C5"/>
  </mergeCells>
  <pageMargins left="0.70866141732283472" right="0.70866141732283472" top="0.55118110236220474"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53"/>
  <sheetViews>
    <sheetView topLeftCell="A148" workbookViewId="0">
      <selection activeCell="D150" sqref="D150:F150"/>
    </sheetView>
  </sheetViews>
  <sheetFormatPr defaultColWidth="9" defaultRowHeight="17.5" x14ac:dyDescent="0.35"/>
  <cols>
    <col min="1" max="1" width="6.26953125" style="2" customWidth="1"/>
    <col min="2" max="2" width="31" style="2" customWidth="1"/>
    <col min="3" max="3" width="20.54296875" style="2" customWidth="1"/>
    <col min="4" max="4" width="18.7265625" style="2" customWidth="1"/>
    <col min="5" max="5" width="13.453125" style="2" customWidth="1"/>
    <col min="6" max="6" width="15.54296875" style="2" customWidth="1"/>
    <col min="7" max="7" width="14.7265625" style="151" customWidth="1"/>
    <col min="8" max="10" width="9" style="2"/>
    <col min="11" max="11" width="16.7265625" style="2" bestFit="1" customWidth="1"/>
    <col min="12" max="16384" width="9" style="2"/>
  </cols>
  <sheetData>
    <row r="1" spans="1:8" x14ac:dyDescent="0.35">
      <c r="A1" s="198" t="s">
        <v>188</v>
      </c>
      <c r="B1" s="198"/>
      <c r="C1" s="198"/>
      <c r="D1" s="198"/>
      <c r="E1" s="198"/>
      <c r="F1" s="198"/>
      <c r="G1" s="182"/>
      <c r="H1" s="8"/>
    </row>
    <row r="2" spans="1:8" x14ac:dyDescent="0.35">
      <c r="A2" s="196" t="s">
        <v>121</v>
      </c>
      <c r="B2" s="196"/>
      <c r="C2" s="205" t="s">
        <v>112</v>
      </c>
      <c r="D2" s="205"/>
      <c r="E2" s="205"/>
      <c r="F2" s="205"/>
      <c r="G2" s="183"/>
      <c r="H2" s="5"/>
    </row>
    <row r="3" spans="1:8" x14ac:dyDescent="0.35">
      <c r="A3" s="196" t="s">
        <v>122</v>
      </c>
      <c r="B3" s="196"/>
      <c r="C3" s="206" t="s">
        <v>113</v>
      </c>
      <c r="D3" s="206"/>
      <c r="E3" s="206"/>
      <c r="F3" s="206"/>
      <c r="G3" s="183"/>
      <c r="H3" s="5"/>
    </row>
    <row r="4" spans="1:8" ht="9.75" customHeight="1" x14ac:dyDescent="0.35">
      <c r="A4" s="81"/>
      <c r="B4" s="81"/>
      <c r="C4" s="207"/>
      <c r="D4" s="207"/>
      <c r="E4" s="207"/>
      <c r="F4" s="207"/>
      <c r="G4" s="183"/>
      <c r="H4" s="5"/>
    </row>
    <row r="5" spans="1:8" ht="18" x14ac:dyDescent="0.4">
      <c r="A5" s="81"/>
      <c r="B5" s="81"/>
      <c r="C5" s="208" t="s">
        <v>270</v>
      </c>
      <c r="D5" s="208"/>
      <c r="E5" s="208"/>
      <c r="F5" s="208"/>
      <c r="G5" s="183"/>
      <c r="H5" s="5"/>
    </row>
    <row r="6" spans="1:8" ht="18" customHeight="1" x14ac:dyDescent="0.35">
      <c r="A6" s="197" t="s">
        <v>288</v>
      </c>
      <c r="B6" s="197"/>
      <c r="C6" s="197"/>
      <c r="D6" s="197"/>
      <c r="E6" s="197"/>
      <c r="F6" s="197"/>
      <c r="G6" s="183"/>
      <c r="H6" s="5"/>
    </row>
    <row r="7" spans="1:8" x14ac:dyDescent="0.35">
      <c r="A7" s="198" t="s">
        <v>7</v>
      </c>
      <c r="B7" s="198"/>
      <c r="C7" s="198"/>
      <c r="D7" s="198"/>
      <c r="E7" s="198"/>
      <c r="F7" s="198"/>
      <c r="G7" s="184"/>
      <c r="H7" s="5"/>
    </row>
    <row r="8" spans="1:8" x14ac:dyDescent="0.35">
      <c r="A8" s="198" t="s">
        <v>29</v>
      </c>
      <c r="B8" s="198"/>
      <c r="C8" s="198"/>
      <c r="D8" s="198"/>
      <c r="E8" s="198"/>
      <c r="F8" s="198"/>
      <c r="G8" s="184"/>
      <c r="H8" s="5"/>
    </row>
    <row r="9" spans="1:8" ht="40.5" customHeight="1" x14ac:dyDescent="0.35">
      <c r="A9" s="209" t="s">
        <v>116</v>
      </c>
      <c r="B9" s="210"/>
      <c r="C9" s="210"/>
      <c r="D9" s="210"/>
      <c r="E9" s="210"/>
      <c r="F9" s="210"/>
      <c r="G9" s="184"/>
      <c r="H9" s="5"/>
    </row>
    <row r="10" spans="1:8" ht="57" customHeight="1" x14ac:dyDescent="0.35">
      <c r="A10" s="211" t="s">
        <v>123</v>
      </c>
      <c r="B10" s="212"/>
      <c r="C10" s="212"/>
      <c r="D10" s="212"/>
      <c r="E10" s="212"/>
      <c r="F10" s="212"/>
      <c r="G10" s="184"/>
      <c r="H10" s="5"/>
    </row>
    <row r="11" spans="1:8" ht="17.25" customHeight="1" x14ac:dyDescent="0.35">
      <c r="A11" s="209" t="s">
        <v>289</v>
      </c>
      <c r="B11" s="209"/>
      <c r="C11" s="209"/>
      <c r="D11" s="209"/>
      <c r="E11" s="209"/>
      <c r="F11" s="209"/>
      <c r="G11" s="184"/>
      <c r="H11" s="5"/>
    </row>
    <row r="12" spans="1:8" ht="13.5" customHeight="1" x14ac:dyDescent="0.35">
      <c r="A12" s="46"/>
      <c r="B12" s="46"/>
      <c r="C12" s="46"/>
      <c r="D12" s="46"/>
      <c r="E12" s="204" t="s">
        <v>180</v>
      </c>
      <c r="F12" s="204"/>
      <c r="G12" s="185"/>
      <c r="H12" s="5"/>
    </row>
    <row r="13" spans="1:8" s="69" customFormat="1" ht="75" x14ac:dyDescent="0.35">
      <c r="A13" s="59" t="s">
        <v>11</v>
      </c>
      <c r="B13" s="60" t="s">
        <v>9</v>
      </c>
      <c r="C13" s="59" t="s">
        <v>34</v>
      </c>
      <c r="D13" s="59" t="s">
        <v>290</v>
      </c>
      <c r="E13" s="59" t="s">
        <v>84</v>
      </c>
      <c r="F13" s="59" t="s">
        <v>291</v>
      </c>
      <c r="G13" s="185"/>
      <c r="H13" s="58"/>
    </row>
    <row r="14" spans="1:8" x14ac:dyDescent="0.35">
      <c r="A14" s="62">
        <v>1</v>
      </c>
      <c r="B14" s="62">
        <v>2</v>
      </c>
      <c r="C14" s="62">
        <v>3</v>
      </c>
      <c r="D14" s="62">
        <v>4</v>
      </c>
      <c r="E14" s="62">
        <v>5</v>
      </c>
      <c r="F14" s="62">
        <v>6</v>
      </c>
      <c r="G14" s="183"/>
      <c r="H14" s="5"/>
    </row>
    <row r="15" spans="1:8" ht="30.5" hidden="1" x14ac:dyDescent="0.35">
      <c r="A15" s="57" t="s">
        <v>2</v>
      </c>
      <c r="B15" s="50" t="s">
        <v>36</v>
      </c>
      <c r="C15" s="14"/>
      <c r="D15" s="13"/>
      <c r="E15" s="13"/>
      <c r="F15" s="13"/>
      <c r="G15" s="183"/>
      <c r="H15" s="5"/>
    </row>
    <row r="16" spans="1:8" hidden="1" x14ac:dyDescent="0.35">
      <c r="A16" s="57" t="s">
        <v>3</v>
      </c>
      <c r="B16" s="50" t="s">
        <v>37</v>
      </c>
      <c r="C16" s="15"/>
      <c r="D16" s="16"/>
      <c r="E16" s="16"/>
      <c r="F16" s="16"/>
      <c r="G16" s="183"/>
      <c r="H16" s="5"/>
    </row>
    <row r="17" spans="1:8" hidden="1" x14ac:dyDescent="0.35">
      <c r="A17" s="17">
        <v>1</v>
      </c>
      <c r="B17" s="52" t="s">
        <v>39</v>
      </c>
      <c r="C17" s="18"/>
      <c r="D17" s="16"/>
      <c r="E17" s="16"/>
      <c r="F17" s="16"/>
      <c r="G17" s="183"/>
      <c r="H17" s="5"/>
    </row>
    <row r="18" spans="1:8" hidden="1" x14ac:dyDescent="0.35">
      <c r="A18" s="17"/>
      <c r="B18" s="52" t="s">
        <v>87</v>
      </c>
      <c r="C18" s="19"/>
      <c r="D18" s="16"/>
      <c r="E18" s="16"/>
      <c r="F18" s="16"/>
      <c r="G18" s="183"/>
      <c r="H18" s="5"/>
    </row>
    <row r="19" spans="1:8" hidden="1" x14ac:dyDescent="0.35">
      <c r="A19" s="17"/>
      <c r="B19" s="52" t="s">
        <v>87</v>
      </c>
      <c r="C19" s="18"/>
      <c r="D19" s="16"/>
      <c r="E19" s="16"/>
      <c r="F19" s="16"/>
      <c r="G19" s="183"/>
      <c r="H19" s="5"/>
    </row>
    <row r="20" spans="1:8" hidden="1" x14ac:dyDescent="0.35">
      <c r="A20" s="17">
        <v>2</v>
      </c>
      <c r="B20" s="52" t="s">
        <v>41</v>
      </c>
      <c r="C20" s="18"/>
      <c r="D20" s="16"/>
      <c r="E20" s="16"/>
      <c r="F20" s="16"/>
      <c r="G20" s="183"/>
      <c r="H20" s="5"/>
    </row>
    <row r="21" spans="1:8" hidden="1" x14ac:dyDescent="0.35">
      <c r="A21" s="17"/>
      <c r="B21" s="52" t="s">
        <v>88</v>
      </c>
      <c r="C21" s="22"/>
      <c r="D21" s="16"/>
      <c r="E21" s="16"/>
      <c r="F21" s="16"/>
      <c r="G21" s="183"/>
      <c r="H21" s="5"/>
    </row>
    <row r="22" spans="1:8" hidden="1" x14ac:dyDescent="0.35">
      <c r="A22" s="17"/>
      <c r="B22" s="52" t="s">
        <v>88</v>
      </c>
      <c r="C22" s="18"/>
      <c r="D22" s="16"/>
      <c r="E22" s="16"/>
      <c r="F22" s="16"/>
      <c r="G22" s="183"/>
      <c r="H22" s="5"/>
    </row>
    <row r="23" spans="1:8" ht="30.5" hidden="1" x14ac:dyDescent="0.35">
      <c r="A23" s="57" t="s">
        <v>4</v>
      </c>
      <c r="B23" s="50" t="s">
        <v>42</v>
      </c>
      <c r="C23" s="18"/>
      <c r="D23" s="16"/>
      <c r="E23" s="16"/>
      <c r="F23" s="16"/>
      <c r="G23" s="183"/>
      <c r="H23" s="5"/>
    </row>
    <row r="24" spans="1:8" hidden="1" x14ac:dyDescent="0.35">
      <c r="A24" s="14">
        <v>1</v>
      </c>
      <c r="B24" s="51" t="s">
        <v>44</v>
      </c>
      <c r="C24" s="18"/>
      <c r="D24" s="16"/>
      <c r="E24" s="16"/>
      <c r="F24" s="16"/>
      <c r="G24" s="183"/>
      <c r="H24" s="5"/>
    </row>
    <row r="25" spans="1:8" hidden="1" x14ac:dyDescent="0.35">
      <c r="A25" s="17" t="s">
        <v>45</v>
      </c>
      <c r="B25" s="52" t="s">
        <v>46</v>
      </c>
      <c r="C25" s="15"/>
      <c r="D25" s="16"/>
      <c r="E25" s="16"/>
      <c r="F25" s="16"/>
      <c r="G25" s="183"/>
      <c r="H25" s="5"/>
    </row>
    <row r="26" spans="1:8" ht="31" hidden="1" x14ac:dyDescent="0.35">
      <c r="A26" s="17" t="s">
        <v>47</v>
      </c>
      <c r="B26" s="52" t="s">
        <v>48</v>
      </c>
      <c r="C26" s="18"/>
      <c r="D26" s="16"/>
      <c r="E26" s="16"/>
      <c r="F26" s="16"/>
      <c r="G26" s="183"/>
      <c r="H26" s="5"/>
    </row>
    <row r="27" spans="1:8" hidden="1" x14ac:dyDescent="0.35">
      <c r="A27" s="14">
        <v>2</v>
      </c>
      <c r="B27" s="51" t="s">
        <v>16</v>
      </c>
      <c r="C27" s="19"/>
      <c r="D27" s="16"/>
      <c r="E27" s="16"/>
      <c r="F27" s="16"/>
      <c r="G27" s="183"/>
      <c r="H27" s="5"/>
    </row>
    <row r="28" spans="1:8" hidden="1" x14ac:dyDescent="0.35">
      <c r="A28" s="17" t="s">
        <v>45</v>
      </c>
      <c r="B28" s="52" t="s">
        <v>50</v>
      </c>
      <c r="C28" s="18"/>
      <c r="D28" s="16"/>
      <c r="E28" s="16"/>
      <c r="F28" s="16"/>
      <c r="G28" s="183"/>
      <c r="H28" s="5"/>
    </row>
    <row r="29" spans="1:8" ht="31" hidden="1" x14ac:dyDescent="0.35">
      <c r="A29" s="17" t="s">
        <v>47</v>
      </c>
      <c r="B29" s="52" t="s">
        <v>51</v>
      </c>
      <c r="C29" s="19"/>
      <c r="D29" s="16"/>
      <c r="E29" s="16"/>
      <c r="F29" s="16"/>
      <c r="G29" s="183"/>
      <c r="H29" s="5"/>
    </row>
    <row r="30" spans="1:8" ht="30.5" hidden="1" x14ac:dyDescent="0.35">
      <c r="A30" s="57" t="s">
        <v>5</v>
      </c>
      <c r="B30" s="50" t="s">
        <v>100</v>
      </c>
      <c r="C30" s="18"/>
      <c r="D30" s="16"/>
      <c r="E30" s="16"/>
      <c r="F30" s="16"/>
      <c r="G30" s="183"/>
      <c r="H30" s="5"/>
    </row>
    <row r="31" spans="1:8" hidden="1" x14ac:dyDescent="0.35">
      <c r="A31" s="14">
        <v>1</v>
      </c>
      <c r="B31" s="51" t="s">
        <v>39</v>
      </c>
      <c r="C31" s="14"/>
      <c r="D31" s="16"/>
      <c r="E31" s="16"/>
      <c r="F31" s="16"/>
      <c r="G31" s="183"/>
      <c r="H31" s="5"/>
    </row>
    <row r="32" spans="1:8" hidden="1" x14ac:dyDescent="0.35">
      <c r="A32" s="57"/>
      <c r="B32" s="52" t="s">
        <v>87</v>
      </c>
      <c r="C32" s="22"/>
      <c r="D32" s="16"/>
      <c r="E32" s="16"/>
      <c r="F32" s="16"/>
      <c r="G32" s="183"/>
      <c r="H32" s="5"/>
    </row>
    <row r="33" spans="1:8" hidden="1" x14ac:dyDescent="0.35">
      <c r="A33" s="57"/>
      <c r="B33" s="52" t="s">
        <v>87</v>
      </c>
      <c r="C33" s="20"/>
      <c r="D33" s="16"/>
      <c r="E33" s="16"/>
      <c r="F33" s="16"/>
      <c r="G33" s="183"/>
      <c r="H33" s="5"/>
    </row>
    <row r="34" spans="1:8" hidden="1" x14ac:dyDescent="0.35">
      <c r="A34" s="14">
        <v>2</v>
      </c>
      <c r="B34" s="52" t="s">
        <v>41</v>
      </c>
      <c r="C34" s="20"/>
      <c r="D34" s="16"/>
      <c r="E34" s="16"/>
      <c r="F34" s="16"/>
      <c r="G34" s="183"/>
      <c r="H34" s="5"/>
    </row>
    <row r="35" spans="1:8" hidden="1" x14ac:dyDescent="0.35">
      <c r="A35" s="57"/>
      <c r="B35" s="52" t="s">
        <v>88</v>
      </c>
      <c r="C35" s="19"/>
      <c r="D35" s="16"/>
      <c r="E35" s="16"/>
      <c r="F35" s="16"/>
      <c r="G35" s="183"/>
      <c r="H35" s="5"/>
    </row>
    <row r="36" spans="1:8" hidden="1" x14ac:dyDescent="0.35">
      <c r="A36" s="17"/>
      <c r="B36" s="52" t="s">
        <v>88</v>
      </c>
      <c r="C36" s="23"/>
      <c r="D36" s="16"/>
      <c r="E36" s="16"/>
      <c r="F36" s="16"/>
      <c r="G36" s="183"/>
      <c r="H36" s="5"/>
    </row>
    <row r="37" spans="1:8" x14ac:dyDescent="0.35">
      <c r="A37" s="57" t="s">
        <v>6</v>
      </c>
      <c r="B37" s="50" t="s">
        <v>54</v>
      </c>
      <c r="C37" s="23"/>
      <c r="D37" s="16"/>
      <c r="E37" s="16"/>
      <c r="F37" s="16"/>
      <c r="G37" s="183"/>
      <c r="H37" s="5"/>
    </row>
    <row r="38" spans="1:8" hidden="1" x14ac:dyDescent="0.35">
      <c r="A38" s="57" t="s">
        <v>3</v>
      </c>
      <c r="B38" s="50" t="s">
        <v>91</v>
      </c>
      <c r="C38" s="23"/>
      <c r="D38" s="16"/>
      <c r="E38" s="16"/>
      <c r="F38" s="16"/>
      <c r="G38" s="183"/>
      <c r="H38" s="5"/>
    </row>
    <row r="39" spans="1:8" hidden="1" x14ac:dyDescent="0.35">
      <c r="A39" s="57">
        <v>1</v>
      </c>
      <c r="B39" s="50" t="s">
        <v>16</v>
      </c>
      <c r="C39" s="23"/>
      <c r="D39" s="16"/>
      <c r="E39" s="16"/>
      <c r="F39" s="16"/>
      <c r="G39" s="183"/>
      <c r="H39" s="5"/>
    </row>
    <row r="40" spans="1:8" hidden="1" x14ac:dyDescent="0.35">
      <c r="A40" s="17" t="s">
        <v>38</v>
      </c>
      <c r="B40" s="52" t="s">
        <v>50</v>
      </c>
      <c r="C40" s="16"/>
      <c r="D40" s="16"/>
      <c r="E40" s="16"/>
      <c r="F40" s="16"/>
      <c r="G40" s="183"/>
      <c r="H40" s="5"/>
    </row>
    <row r="41" spans="1:8" ht="31" hidden="1" x14ac:dyDescent="0.35">
      <c r="A41" s="17" t="s">
        <v>40</v>
      </c>
      <c r="B41" s="52" t="s">
        <v>51</v>
      </c>
      <c r="C41" s="29"/>
      <c r="D41" s="30"/>
      <c r="E41" s="30"/>
      <c r="F41" s="30"/>
      <c r="G41" s="186"/>
      <c r="H41" s="7"/>
    </row>
    <row r="42" spans="1:8" ht="30.5" hidden="1" x14ac:dyDescent="0.35">
      <c r="A42" s="53">
        <v>2</v>
      </c>
      <c r="B42" s="50" t="s">
        <v>103</v>
      </c>
      <c r="C42" s="31"/>
      <c r="D42" s="32"/>
      <c r="E42" s="32"/>
      <c r="F42" s="32"/>
      <c r="G42" s="187"/>
      <c r="H42" s="5"/>
    </row>
    <row r="43" spans="1:8" ht="31" hidden="1" x14ac:dyDescent="0.35">
      <c r="A43" s="54" t="s">
        <v>43</v>
      </c>
      <c r="B43" s="52" t="s">
        <v>55</v>
      </c>
      <c r="C43" s="21"/>
      <c r="D43" s="16"/>
      <c r="E43" s="16"/>
      <c r="F43" s="13"/>
      <c r="G43" s="183"/>
      <c r="H43" s="5"/>
    </row>
    <row r="44" spans="1:8" ht="31" hidden="1" x14ac:dyDescent="0.35">
      <c r="A44" s="55"/>
      <c r="B44" s="56" t="s">
        <v>56</v>
      </c>
      <c r="C44" s="21"/>
      <c r="D44" s="16"/>
      <c r="E44" s="16"/>
      <c r="F44" s="21"/>
      <c r="G44" s="183"/>
      <c r="H44" s="5"/>
    </row>
    <row r="45" spans="1:8" ht="31" hidden="1" x14ac:dyDescent="0.35">
      <c r="A45" s="55"/>
      <c r="B45" s="56" t="s">
        <v>57</v>
      </c>
      <c r="C45" s="33"/>
      <c r="D45" s="33"/>
      <c r="E45" s="33"/>
      <c r="F45" s="33"/>
    </row>
    <row r="46" spans="1:8" ht="31" hidden="1" x14ac:dyDescent="0.35">
      <c r="A46" s="55"/>
      <c r="B46" s="56" t="s">
        <v>58</v>
      </c>
      <c r="C46" s="31"/>
      <c r="D46" s="32"/>
      <c r="E46" s="32"/>
      <c r="F46" s="32"/>
    </row>
    <row r="47" spans="1:8" ht="31" hidden="1" x14ac:dyDescent="0.35">
      <c r="A47" s="54" t="s">
        <v>49</v>
      </c>
      <c r="B47" s="52" t="s">
        <v>59</v>
      </c>
      <c r="C47" s="31"/>
      <c r="D47" s="32"/>
      <c r="E47" s="32"/>
      <c r="F47" s="32"/>
    </row>
    <row r="48" spans="1:8" ht="31" hidden="1" x14ac:dyDescent="0.35">
      <c r="A48" s="54" t="s">
        <v>60</v>
      </c>
      <c r="B48" s="52" t="s">
        <v>61</v>
      </c>
      <c r="C48" s="31"/>
      <c r="D48" s="32"/>
      <c r="E48" s="32"/>
      <c r="F48" s="32"/>
    </row>
    <row r="49" spans="1:8" ht="30.5" x14ac:dyDescent="0.35">
      <c r="A49" s="57">
        <v>3</v>
      </c>
      <c r="B49" s="50" t="s">
        <v>104</v>
      </c>
      <c r="C49" s="31"/>
      <c r="D49" s="32"/>
      <c r="E49" s="32"/>
      <c r="F49" s="32"/>
    </row>
    <row r="50" spans="1:8" ht="33.75" customHeight="1" x14ac:dyDescent="0.35">
      <c r="A50" s="113" t="s">
        <v>52</v>
      </c>
      <c r="B50" s="112" t="s">
        <v>46</v>
      </c>
      <c r="C50" s="118">
        <f>C51+C56+C61+C64+C71+C75+C79+C87+C97+C104+C110+C69+C108+C84+C93+C54</f>
        <v>5853155698.1999998</v>
      </c>
      <c r="D50" s="118">
        <f t="shared" ref="D50" si="0">D51+D56+D61+D64+D71+D75+D79+D87+D97+D104+D110+D69+D108+D84+D93+D54</f>
        <v>1474736302</v>
      </c>
      <c r="E50" s="119">
        <f t="shared" ref="E50:F50" si="1">E51+E53+E58</f>
        <v>0.50801449645631891</v>
      </c>
      <c r="F50" s="119">
        <f t="shared" si="1"/>
        <v>8.9252203012726794E-2</v>
      </c>
      <c r="G50" s="120"/>
    </row>
    <row r="51" spans="1:8" x14ac:dyDescent="0.35">
      <c r="A51" s="84">
        <v>6000</v>
      </c>
      <c r="B51" s="84" t="s">
        <v>124</v>
      </c>
      <c r="C51" s="92">
        <f>SUM(C52:C53)</f>
        <v>2337720000</v>
      </c>
      <c r="D51" s="92">
        <f t="shared" ref="D51:F51" si="2">SUM(D52:D53)</f>
        <v>607709512</v>
      </c>
      <c r="E51" s="172">
        <f t="shared" si="2"/>
        <v>0.25995821227520832</v>
      </c>
      <c r="F51" s="172">
        <f t="shared" si="2"/>
        <v>8.2826786534446264E-2</v>
      </c>
      <c r="G51" s="121"/>
    </row>
    <row r="52" spans="1:8" x14ac:dyDescent="0.35">
      <c r="A52" s="85">
        <v>6001</v>
      </c>
      <c r="B52" s="108" t="s">
        <v>125</v>
      </c>
      <c r="C52" s="95">
        <v>2337720000</v>
      </c>
      <c r="D52" s="96">
        <v>607709512</v>
      </c>
      <c r="E52" s="97">
        <f t="shared" ref="E52:E60" si="3">(D52/C52)</f>
        <v>0.25995821227520832</v>
      </c>
      <c r="F52" s="97">
        <f>(D52-G52)/G52*100%</f>
        <v>8.2826786534446264E-2</v>
      </c>
      <c r="G52" s="181">
        <v>561225045</v>
      </c>
      <c r="H52" s="175"/>
    </row>
    <row r="53" spans="1:8" hidden="1" x14ac:dyDescent="0.35">
      <c r="A53" s="86">
        <v>6003</v>
      </c>
      <c r="B53" s="86" t="s">
        <v>126</v>
      </c>
      <c r="C53" s="95"/>
      <c r="D53" s="96"/>
      <c r="E53" s="97"/>
      <c r="F53" s="97"/>
      <c r="G53" s="122"/>
    </row>
    <row r="54" spans="1:8" ht="45" x14ac:dyDescent="0.35">
      <c r="A54" s="87">
        <v>6050</v>
      </c>
      <c r="B54" s="109" t="s">
        <v>277</v>
      </c>
      <c r="C54" s="92">
        <f>SUM(C55)</f>
        <v>267882000</v>
      </c>
      <c r="D54" s="92">
        <f t="shared" ref="D54" si="4">SUM(D55)</f>
        <v>82708569</v>
      </c>
      <c r="E54" s="172">
        <f t="shared" ref="E54" si="5">SUM(E55:E56)</f>
        <v>0.55623162968184714</v>
      </c>
      <c r="F54" s="172">
        <f t="shared" ref="F54" si="6">SUM(F55:F56)</f>
        <v>0.18504222781629226</v>
      </c>
      <c r="G54" s="95">
        <v>82708569</v>
      </c>
    </row>
    <row r="55" spans="1:8" x14ac:dyDescent="0.35">
      <c r="A55" s="86">
        <v>6051</v>
      </c>
      <c r="B55" s="86" t="s">
        <v>278</v>
      </c>
      <c r="C55" s="95">
        <v>267882000</v>
      </c>
      <c r="D55" s="96">
        <v>82708569</v>
      </c>
      <c r="E55" s="97">
        <f t="shared" ref="E55" si="7">(D55/C55)</f>
        <v>0.30875000559948035</v>
      </c>
      <c r="F55" s="97">
        <f>(D55-G55)/G55*100%</f>
        <v>0</v>
      </c>
      <c r="G55" s="122">
        <v>82708569</v>
      </c>
    </row>
    <row r="56" spans="1:8" x14ac:dyDescent="0.35">
      <c r="A56" s="84">
        <v>6100</v>
      </c>
      <c r="B56" s="84" t="s">
        <v>127</v>
      </c>
      <c r="C56" s="98">
        <f>SUM(C57:C60)</f>
        <v>1336560192</v>
      </c>
      <c r="D56" s="98">
        <f>SUM(D57:D60)</f>
        <v>330774087</v>
      </c>
      <c r="E56" s="93">
        <f t="shared" si="3"/>
        <v>0.24748162408236679</v>
      </c>
      <c r="F56" s="94">
        <f>SUM(F57:F60)</f>
        <v>0.18504222781629226</v>
      </c>
      <c r="G56" s="121">
        <v>318149554</v>
      </c>
    </row>
    <row r="57" spans="1:8" x14ac:dyDescent="0.35">
      <c r="A57" s="85">
        <v>6101</v>
      </c>
      <c r="B57" s="85" t="s">
        <v>128</v>
      </c>
      <c r="C57" s="99">
        <v>37752000</v>
      </c>
      <c r="D57" s="96">
        <v>9763490</v>
      </c>
      <c r="E57" s="97">
        <f t="shared" si="3"/>
        <v>0.25862179487179487</v>
      </c>
      <c r="F57" s="97">
        <f>(D57-G57)/G57*100%</f>
        <v>7.1438056035055111E-2</v>
      </c>
      <c r="G57" s="122">
        <v>9112510</v>
      </c>
    </row>
    <row r="58" spans="1:8" x14ac:dyDescent="0.35">
      <c r="A58" s="85">
        <v>6112</v>
      </c>
      <c r="B58" s="85" t="s">
        <v>129</v>
      </c>
      <c r="C58" s="99">
        <v>846937080</v>
      </c>
      <c r="D58" s="96">
        <v>210088065</v>
      </c>
      <c r="E58" s="97">
        <f t="shared" si="3"/>
        <v>0.24805628418111059</v>
      </c>
      <c r="F58" s="97">
        <f>(D58-G58)/G58*100%</f>
        <v>6.4254164782805269E-3</v>
      </c>
      <c r="G58" s="122">
        <v>208746780</v>
      </c>
    </row>
    <row r="59" spans="1:8" x14ac:dyDescent="0.35">
      <c r="A59" s="86">
        <v>6113</v>
      </c>
      <c r="B59" s="86" t="s">
        <v>130</v>
      </c>
      <c r="C59" s="95">
        <v>4356000</v>
      </c>
      <c r="D59" s="96">
        <v>1089000</v>
      </c>
      <c r="E59" s="97">
        <f t="shared" si="3"/>
        <v>0.25</v>
      </c>
      <c r="F59" s="97">
        <f>(D59-G59)/G59*100%</f>
        <v>0</v>
      </c>
      <c r="G59" s="122">
        <v>1089000</v>
      </c>
    </row>
    <row r="60" spans="1:8" x14ac:dyDescent="0.35">
      <c r="A60" s="85">
        <v>6115</v>
      </c>
      <c r="B60" s="85" t="s">
        <v>131</v>
      </c>
      <c r="C60" s="99">
        <v>447515112</v>
      </c>
      <c r="D60" s="96">
        <v>109833532</v>
      </c>
      <c r="E60" s="97">
        <f t="shared" si="3"/>
        <v>0.24542977221292139</v>
      </c>
      <c r="F60" s="97">
        <f>(D60-G60)/G60*100%</f>
        <v>0.10717875530295662</v>
      </c>
      <c r="G60" s="122">
        <v>99201264</v>
      </c>
    </row>
    <row r="61" spans="1:8" x14ac:dyDescent="0.35">
      <c r="A61" s="84">
        <v>6250</v>
      </c>
      <c r="B61" s="84" t="s">
        <v>132</v>
      </c>
      <c r="C61" s="98">
        <f>SUM(C62:C63)</f>
        <v>12600000</v>
      </c>
      <c r="D61" s="98">
        <f>SUM(D62:D63)</f>
        <v>2013000</v>
      </c>
      <c r="E61" s="172">
        <f t="shared" ref="E61" si="8">SUM(E62:E63)</f>
        <v>0.30499999999999999</v>
      </c>
      <c r="F61" s="172">
        <f t="shared" ref="F61" si="9">SUM(F62:F63)</f>
        <v>-1</v>
      </c>
      <c r="G61" s="120">
        <v>0</v>
      </c>
    </row>
    <row r="62" spans="1:8" x14ac:dyDescent="0.35">
      <c r="A62" s="85">
        <v>6253</v>
      </c>
      <c r="B62" s="85" t="s">
        <v>133</v>
      </c>
      <c r="C62" s="99">
        <v>6000000</v>
      </c>
      <c r="D62" s="100"/>
      <c r="E62" s="97">
        <f t="shared" ref="E62:E78" si="10">(D62/C62)</f>
        <v>0</v>
      </c>
      <c r="F62" s="97"/>
      <c r="G62" s="122"/>
    </row>
    <row r="63" spans="1:8" x14ac:dyDescent="0.35">
      <c r="A63" s="85">
        <v>6299</v>
      </c>
      <c r="B63" s="85" t="s">
        <v>237</v>
      </c>
      <c r="C63" s="99">
        <v>6600000</v>
      </c>
      <c r="D63" s="96">
        <v>2013000</v>
      </c>
      <c r="E63" s="97">
        <f t="shared" si="10"/>
        <v>0.30499999999999999</v>
      </c>
      <c r="F63" s="97">
        <v>-1</v>
      </c>
      <c r="G63" s="120"/>
    </row>
    <row r="64" spans="1:8" x14ac:dyDescent="0.35">
      <c r="A64" s="84">
        <v>6300</v>
      </c>
      <c r="B64" s="84" t="s">
        <v>134</v>
      </c>
      <c r="C64" s="98">
        <f>SUM(C65:C68)</f>
        <v>725513506.20000005</v>
      </c>
      <c r="D64" s="98">
        <f>SUM(D65:D68)</f>
        <v>213289709</v>
      </c>
      <c r="E64" s="93">
        <f t="shared" si="10"/>
        <v>0.29398447744569361</v>
      </c>
      <c r="F64" s="101">
        <f>SUM(F65:F68)</f>
        <v>2.9987090382106398</v>
      </c>
      <c r="G64" s="121">
        <v>113638903</v>
      </c>
    </row>
    <row r="65" spans="1:7" x14ac:dyDescent="0.35">
      <c r="A65" s="85">
        <v>6301</v>
      </c>
      <c r="B65" s="85" t="s">
        <v>135</v>
      </c>
      <c r="C65" s="99">
        <v>540902094.60000002</v>
      </c>
      <c r="D65" s="96">
        <v>162583724</v>
      </c>
      <c r="E65" s="97">
        <f t="shared" si="10"/>
        <v>0.30057883972557276</v>
      </c>
      <c r="F65" s="97">
        <f>(D65-G65)/G65*100%</f>
        <v>0.99259440536231669</v>
      </c>
      <c r="G65" s="122">
        <v>81593988</v>
      </c>
    </row>
    <row r="66" spans="1:7" x14ac:dyDescent="0.35">
      <c r="A66" s="85">
        <v>6302</v>
      </c>
      <c r="B66" s="85" t="s">
        <v>136</v>
      </c>
      <c r="C66" s="99">
        <v>92726073.359999999</v>
      </c>
      <c r="D66" s="96">
        <v>27871495</v>
      </c>
      <c r="E66" s="97">
        <f t="shared" si="10"/>
        <v>0.3005788338711553</v>
      </c>
      <c r="F66" s="97">
        <f>(D66-G66)/G66*100%</f>
        <v>0.99259448051623089</v>
      </c>
      <c r="G66" s="122">
        <v>13987540</v>
      </c>
    </row>
    <row r="67" spans="1:7" x14ac:dyDescent="0.35">
      <c r="A67" s="85">
        <v>6303</v>
      </c>
      <c r="B67" s="85" t="s">
        <v>137</v>
      </c>
      <c r="C67" s="99">
        <v>61817382.240000002</v>
      </c>
      <c r="D67" s="96">
        <v>13818130</v>
      </c>
      <c r="E67" s="97">
        <f t="shared" si="10"/>
        <v>0.22353146476427047</v>
      </c>
      <c r="F67" s="97">
        <f>(D67-G67)/G67*100%</f>
        <v>2.1149900926926098E-2</v>
      </c>
      <c r="G67" s="122">
        <v>13531931</v>
      </c>
    </row>
    <row r="68" spans="1:7" x14ac:dyDescent="0.35">
      <c r="A68" s="86">
        <v>6304</v>
      </c>
      <c r="B68" s="86" t="s">
        <v>138</v>
      </c>
      <c r="C68" s="95">
        <v>30067956</v>
      </c>
      <c r="D68" s="96">
        <v>9016360</v>
      </c>
      <c r="E68" s="97">
        <f t="shared" si="10"/>
        <v>0.29986607669640064</v>
      </c>
      <c r="F68" s="97">
        <f>(D68-G68)/G68*100%</f>
        <v>0.99237025140516599</v>
      </c>
      <c r="G68" s="122">
        <v>4525444</v>
      </c>
    </row>
    <row r="69" spans="1:7" ht="37.5" customHeight="1" x14ac:dyDescent="0.35">
      <c r="A69" s="87">
        <v>6400</v>
      </c>
      <c r="B69" s="109" t="s">
        <v>139</v>
      </c>
      <c r="C69" s="92">
        <f>SUM(C70)</f>
        <v>12000000</v>
      </c>
      <c r="D69" s="92">
        <f>SUM(D70)</f>
        <v>3000000</v>
      </c>
      <c r="E69" s="93">
        <f t="shared" si="10"/>
        <v>0.25</v>
      </c>
      <c r="F69" s="101">
        <f>SUM(F70)</f>
        <v>0</v>
      </c>
      <c r="G69" s="120">
        <v>0</v>
      </c>
    </row>
    <row r="70" spans="1:7" x14ac:dyDescent="0.35">
      <c r="A70" s="86">
        <v>6404</v>
      </c>
      <c r="B70" s="86" t="s">
        <v>140</v>
      </c>
      <c r="C70" s="95">
        <v>12000000</v>
      </c>
      <c r="D70" s="96">
        <v>3000000</v>
      </c>
      <c r="E70" s="97">
        <f t="shared" si="10"/>
        <v>0.25</v>
      </c>
      <c r="F70" s="97"/>
      <c r="G70" s="96"/>
    </row>
    <row r="71" spans="1:7" ht="18" x14ac:dyDescent="0.35">
      <c r="A71" s="84">
        <v>6500</v>
      </c>
      <c r="B71" s="84" t="s">
        <v>141</v>
      </c>
      <c r="C71" s="102">
        <f>SUM(C72:C74)</f>
        <v>150000000</v>
      </c>
      <c r="D71" s="102">
        <f>SUM(D72:D74)</f>
        <v>38104614</v>
      </c>
      <c r="E71" s="93">
        <f t="shared" si="10"/>
        <v>0.25403076000000002</v>
      </c>
      <c r="F71" s="93">
        <f>SUM(F72:F74)</f>
        <v>6.6615384615384619</v>
      </c>
      <c r="G71" s="121">
        <v>3798795</v>
      </c>
    </row>
    <row r="72" spans="1:7" x14ac:dyDescent="0.35">
      <c r="A72" s="86">
        <v>6501</v>
      </c>
      <c r="B72" s="86" t="s">
        <v>142</v>
      </c>
      <c r="C72" s="103">
        <v>120000000</v>
      </c>
      <c r="D72" s="96">
        <v>29104614</v>
      </c>
      <c r="E72" s="97">
        <f t="shared" si="10"/>
        <v>0.24253844999999999</v>
      </c>
      <c r="F72" s="97">
        <f>(D72-G72)/G72*100%</f>
        <v>6.6615384615384619</v>
      </c>
      <c r="G72" s="122">
        <v>3798795</v>
      </c>
    </row>
    <row r="73" spans="1:7" x14ac:dyDescent="0.35">
      <c r="A73" s="86">
        <v>6502</v>
      </c>
      <c r="B73" s="86" t="s">
        <v>143</v>
      </c>
      <c r="C73" s="103">
        <v>18000000</v>
      </c>
      <c r="D73" s="100"/>
      <c r="E73" s="97">
        <f t="shared" si="10"/>
        <v>0</v>
      </c>
      <c r="F73" s="97">
        <v>0</v>
      </c>
      <c r="G73" s="122"/>
    </row>
    <row r="74" spans="1:7" x14ac:dyDescent="0.35">
      <c r="A74" s="86">
        <v>6504</v>
      </c>
      <c r="B74" s="86" t="s">
        <v>144</v>
      </c>
      <c r="C74" s="103">
        <v>12000000</v>
      </c>
      <c r="D74" s="100">
        <v>9000000</v>
      </c>
      <c r="E74" s="97">
        <f t="shared" si="10"/>
        <v>0.75</v>
      </c>
      <c r="F74" s="97">
        <v>0</v>
      </c>
      <c r="G74" s="122"/>
    </row>
    <row r="75" spans="1:7" ht="18" x14ac:dyDescent="0.35">
      <c r="A75" s="87">
        <v>6550</v>
      </c>
      <c r="B75" s="87" t="s">
        <v>145</v>
      </c>
      <c r="C75" s="102">
        <f>SUM(C76:C78)</f>
        <v>110500000</v>
      </c>
      <c r="D75" s="102">
        <f>SUM(D76:D78)</f>
        <v>12559000</v>
      </c>
      <c r="E75" s="93">
        <f t="shared" si="10"/>
        <v>0.11365610859728507</v>
      </c>
      <c r="F75" s="101">
        <f>SUM(F76:F77)</f>
        <v>-1</v>
      </c>
      <c r="G75" s="121">
        <v>2035000</v>
      </c>
    </row>
    <row r="76" spans="1:7" x14ac:dyDescent="0.35">
      <c r="A76" s="86">
        <v>6551</v>
      </c>
      <c r="B76" s="86" t="s">
        <v>146</v>
      </c>
      <c r="C76" s="103">
        <v>30000000</v>
      </c>
      <c r="D76" s="96">
        <v>5339000</v>
      </c>
      <c r="E76" s="97">
        <f>(D76/C76)</f>
        <v>0.17796666666666666</v>
      </c>
      <c r="F76" s="97">
        <v>0</v>
      </c>
      <c r="G76" s="122">
        <v>2035000</v>
      </c>
    </row>
    <row r="77" spans="1:7" x14ac:dyDescent="0.35">
      <c r="A77" s="86">
        <v>6552</v>
      </c>
      <c r="B77" s="86" t="s">
        <v>147</v>
      </c>
      <c r="C77" s="103">
        <v>36000000</v>
      </c>
      <c r="D77" s="100">
        <v>5070000</v>
      </c>
      <c r="E77" s="97">
        <f>(D77/C77)</f>
        <v>0.14083333333333334</v>
      </c>
      <c r="F77" s="97">
        <v>-1</v>
      </c>
      <c r="G77" s="122"/>
    </row>
    <row r="78" spans="1:7" x14ac:dyDescent="0.35">
      <c r="A78" s="86">
        <v>6559</v>
      </c>
      <c r="B78" s="86" t="s">
        <v>148</v>
      </c>
      <c r="C78" s="103">
        <v>44500000</v>
      </c>
      <c r="D78" s="100">
        <v>2150000</v>
      </c>
      <c r="E78" s="97">
        <f t="shared" si="10"/>
        <v>4.8314606741573035E-2</v>
      </c>
      <c r="F78" s="97">
        <v>-1</v>
      </c>
      <c r="G78" s="122"/>
    </row>
    <row r="79" spans="1:7" ht="18" x14ac:dyDescent="0.35">
      <c r="A79" s="87">
        <v>6600</v>
      </c>
      <c r="B79" s="87" t="s">
        <v>149</v>
      </c>
      <c r="C79" s="102">
        <f>SUM(C80:C83)</f>
        <v>21400000</v>
      </c>
      <c r="D79" s="102">
        <f>SUM(D80:D83)</f>
        <v>3424400</v>
      </c>
      <c r="E79" s="93">
        <f>(D79/C79)</f>
        <v>0.16001869158878504</v>
      </c>
      <c r="F79" s="101">
        <f>SUM(F80:F83)</f>
        <v>0.18350557884339552</v>
      </c>
      <c r="G79" s="122">
        <v>3295600</v>
      </c>
    </row>
    <row r="80" spans="1:7" hidden="1" x14ac:dyDescent="0.35">
      <c r="A80" s="85">
        <v>6601</v>
      </c>
      <c r="B80" s="85" t="s">
        <v>150</v>
      </c>
      <c r="C80" s="103"/>
      <c r="D80" s="96"/>
      <c r="E80" s="97"/>
      <c r="F80" s="97"/>
      <c r="G80" s="122"/>
    </row>
    <row r="81" spans="1:7" x14ac:dyDescent="0.35">
      <c r="A81" s="85">
        <v>6605</v>
      </c>
      <c r="B81" s="85" t="s">
        <v>151</v>
      </c>
      <c r="C81" s="103">
        <v>7800000</v>
      </c>
      <c r="D81" s="96">
        <v>718000</v>
      </c>
      <c r="E81" s="97">
        <f t="shared" ref="E81:E92" si="11">(D81/C81)</f>
        <v>9.2051282051282046E-2</v>
      </c>
      <c r="F81" s="97">
        <f>(D81-G81)/G81*100%</f>
        <v>0.16181229773462782</v>
      </c>
      <c r="G81" s="122">
        <v>618000</v>
      </c>
    </row>
    <row r="82" spans="1:7" x14ac:dyDescent="0.35">
      <c r="A82" s="85">
        <v>6608</v>
      </c>
      <c r="B82" s="85" t="s">
        <v>152</v>
      </c>
      <c r="C82" s="103">
        <v>8200000</v>
      </c>
      <c r="D82" s="96">
        <v>1356400</v>
      </c>
      <c r="E82" s="97">
        <f t="shared" si="11"/>
        <v>0.16541463414634147</v>
      </c>
      <c r="F82" s="97">
        <f>(D82-G82)/G82*100%</f>
        <v>2.1693281108767701E-2</v>
      </c>
      <c r="G82" s="122">
        <v>1327600</v>
      </c>
    </row>
    <row r="83" spans="1:7" x14ac:dyDescent="0.35">
      <c r="A83" s="86">
        <v>6618</v>
      </c>
      <c r="B83" s="86" t="s">
        <v>153</v>
      </c>
      <c r="C83" s="103">
        <v>5400000</v>
      </c>
      <c r="D83" s="96">
        <v>1350000</v>
      </c>
      <c r="E83" s="97">
        <f>(D83/C83)</f>
        <v>0.25</v>
      </c>
      <c r="F83" s="97">
        <f>(D83-G83)/G83*100%</f>
        <v>0</v>
      </c>
      <c r="G83" s="122">
        <v>1350000</v>
      </c>
    </row>
    <row r="84" spans="1:7" ht="18" x14ac:dyDescent="0.35">
      <c r="A84" s="84">
        <v>6650</v>
      </c>
      <c r="B84" s="84" t="s">
        <v>154</v>
      </c>
      <c r="C84" s="102">
        <f>SUM(C85:C86)</f>
        <v>3290000</v>
      </c>
      <c r="D84" s="102">
        <f>SUM(D85:D86)</f>
        <v>0</v>
      </c>
      <c r="E84" s="93">
        <f t="shared" si="11"/>
        <v>0</v>
      </c>
      <c r="F84" s="101">
        <f>SUM(F85:F86)</f>
        <v>0</v>
      </c>
      <c r="G84" s="122">
        <v>0</v>
      </c>
    </row>
    <row r="85" spans="1:7" x14ac:dyDescent="0.35">
      <c r="A85" s="88">
        <v>6651</v>
      </c>
      <c r="B85" s="88" t="s">
        <v>155</v>
      </c>
      <c r="C85" s="103">
        <v>2000000</v>
      </c>
      <c r="D85" s="96">
        <v>0</v>
      </c>
      <c r="E85" s="97">
        <f t="shared" si="11"/>
        <v>0</v>
      </c>
      <c r="F85" s="97"/>
      <c r="G85" s="122">
        <v>0</v>
      </c>
    </row>
    <row r="86" spans="1:7" x14ac:dyDescent="0.35">
      <c r="A86" s="85">
        <v>6699</v>
      </c>
      <c r="B86" s="85" t="s">
        <v>156</v>
      </c>
      <c r="C86" s="103">
        <v>1290000</v>
      </c>
      <c r="D86" s="96">
        <v>0</v>
      </c>
      <c r="E86" s="97">
        <f t="shared" si="11"/>
        <v>0</v>
      </c>
      <c r="F86" s="97"/>
      <c r="G86" s="122">
        <v>0</v>
      </c>
    </row>
    <row r="87" spans="1:7" ht="18" x14ac:dyDescent="0.35">
      <c r="A87" s="84">
        <v>6700</v>
      </c>
      <c r="B87" s="84" t="s">
        <v>157</v>
      </c>
      <c r="C87" s="102">
        <f>SUM(C88:C92)</f>
        <v>57000000</v>
      </c>
      <c r="D87" s="102">
        <f>SUM(D88:D92)</f>
        <v>5191500</v>
      </c>
      <c r="E87" s="93">
        <f t="shared" si="11"/>
        <v>9.1078947368421051E-2</v>
      </c>
      <c r="F87" s="93">
        <f>SUM(F88:F92)</f>
        <v>0</v>
      </c>
      <c r="G87" s="122">
        <v>4500000</v>
      </c>
    </row>
    <row r="88" spans="1:7" x14ac:dyDescent="0.35">
      <c r="A88" s="85">
        <v>6701</v>
      </c>
      <c r="B88" s="85" t="s">
        <v>158</v>
      </c>
      <c r="C88" s="103">
        <v>15000000</v>
      </c>
      <c r="D88" s="96">
        <v>235500</v>
      </c>
      <c r="E88" s="97">
        <f t="shared" si="11"/>
        <v>1.5699999999999999E-2</v>
      </c>
      <c r="F88" s="97">
        <v>0</v>
      </c>
      <c r="G88" s="122">
        <v>0</v>
      </c>
    </row>
    <row r="89" spans="1:7" x14ac:dyDescent="0.35">
      <c r="A89" s="85">
        <v>6702</v>
      </c>
      <c r="B89" s="85" t="s">
        <v>159</v>
      </c>
      <c r="C89" s="103">
        <v>12000000</v>
      </c>
      <c r="D89" s="96">
        <v>456000</v>
      </c>
      <c r="E89" s="97">
        <f t="shared" si="11"/>
        <v>3.7999999999999999E-2</v>
      </c>
      <c r="F89" s="97">
        <v>0</v>
      </c>
      <c r="G89" s="122"/>
    </row>
    <row r="90" spans="1:7" x14ac:dyDescent="0.35">
      <c r="A90" s="85">
        <v>6703</v>
      </c>
      <c r="B90" s="85" t="s">
        <v>160</v>
      </c>
      <c r="C90" s="103">
        <v>12000000</v>
      </c>
      <c r="D90" s="96"/>
      <c r="E90" s="97">
        <f t="shared" si="11"/>
        <v>0</v>
      </c>
      <c r="F90" s="97">
        <v>0</v>
      </c>
      <c r="G90" s="122"/>
    </row>
    <row r="91" spans="1:7" x14ac:dyDescent="0.35">
      <c r="A91" s="85">
        <v>6704</v>
      </c>
      <c r="B91" s="85" t="s">
        <v>161</v>
      </c>
      <c r="C91" s="103">
        <v>18000000</v>
      </c>
      <c r="D91" s="96">
        <v>4500000</v>
      </c>
      <c r="E91" s="97">
        <f t="shared" si="11"/>
        <v>0.25</v>
      </c>
      <c r="F91" s="97">
        <f>(D91-G91)/G91*100%</f>
        <v>0</v>
      </c>
      <c r="G91" s="122">
        <v>4500000</v>
      </c>
    </row>
    <row r="92" spans="1:7" hidden="1" x14ac:dyDescent="0.35">
      <c r="A92" s="85">
        <v>6749</v>
      </c>
      <c r="B92" s="85" t="s">
        <v>162</v>
      </c>
      <c r="C92" s="103"/>
      <c r="D92" s="96"/>
      <c r="E92" s="97" t="e">
        <f t="shared" si="11"/>
        <v>#DIV/0!</v>
      </c>
      <c r="F92" s="97"/>
      <c r="G92" s="122"/>
    </row>
    <row r="93" spans="1:7" x14ac:dyDescent="0.35">
      <c r="A93" s="84">
        <v>6750</v>
      </c>
      <c r="B93" s="84" t="s">
        <v>163</v>
      </c>
      <c r="C93" s="104">
        <f>SUM(C94:C96)</f>
        <v>180975920</v>
      </c>
      <c r="D93" s="104">
        <f>SUM(D94:D96)</f>
        <v>36962220</v>
      </c>
      <c r="E93" s="93">
        <f>SUM(E94:E95)</f>
        <v>0.25224466891133557</v>
      </c>
      <c r="F93" s="93">
        <f>SUM(F94:F95)</f>
        <v>-1.4176317569008267E-2</v>
      </c>
      <c r="G93" s="121">
        <v>36876487</v>
      </c>
    </row>
    <row r="94" spans="1:7" x14ac:dyDescent="0.35">
      <c r="A94" s="85">
        <v>6754</v>
      </c>
      <c r="B94" s="85" t="s">
        <v>234</v>
      </c>
      <c r="C94" s="103">
        <v>20000000</v>
      </c>
      <c r="D94" s="103"/>
      <c r="E94" s="93"/>
      <c r="F94" s="97">
        <v>0</v>
      </c>
      <c r="G94" s="121"/>
    </row>
    <row r="95" spans="1:7" x14ac:dyDescent="0.35">
      <c r="A95" s="85">
        <v>6757</v>
      </c>
      <c r="B95" s="85" t="s">
        <v>164</v>
      </c>
      <c r="C95" s="105">
        <v>141775920</v>
      </c>
      <c r="D95" s="103">
        <v>35762220</v>
      </c>
      <c r="E95" s="97">
        <f>(D95/C95)</f>
        <v>0.25224466891133557</v>
      </c>
      <c r="F95" s="97">
        <f t="shared" ref="F95:F96" si="12">(D95-G95)/G95*100%</f>
        <v>-1.4176317569008267E-2</v>
      </c>
      <c r="G95" s="122">
        <v>36276487</v>
      </c>
    </row>
    <row r="96" spans="1:7" x14ac:dyDescent="0.35">
      <c r="A96" s="85">
        <v>6799</v>
      </c>
      <c r="B96" s="85" t="s">
        <v>254</v>
      </c>
      <c r="C96" s="103">
        <v>19200000</v>
      </c>
      <c r="D96" s="96">
        <v>1200000</v>
      </c>
      <c r="E96" s="97">
        <f>(D96/C96)</f>
        <v>6.25E-2</v>
      </c>
      <c r="F96" s="97">
        <f t="shared" si="12"/>
        <v>1</v>
      </c>
      <c r="G96" s="122">
        <v>600000</v>
      </c>
    </row>
    <row r="97" spans="1:7" ht="18" x14ac:dyDescent="0.35">
      <c r="A97" s="89">
        <v>6900</v>
      </c>
      <c r="B97" s="84" t="s">
        <v>165</v>
      </c>
      <c r="C97" s="102">
        <f>SUM(C98:C103)</f>
        <v>134321080</v>
      </c>
      <c r="D97" s="102">
        <f>SUM(D98:D103)</f>
        <v>2535500</v>
      </c>
      <c r="E97" s="93">
        <f t="shared" ref="E97:E105" si="13">(D97/C97)</f>
        <v>1.887641165481993E-2</v>
      </c>
      <c r="F97" s="93">
        <f>SUM(F98:F103)</f>
        <v>0</v>
      </c>
      <c r="G97" s="122">
        <v>0</v>
      </c>
    </row>
    <row r="98" spans="1:7" x14ac:dyDescent="0.35">
      <c r="A98" s="86">
        <v>6905</v>
      </c>
      <c r="B98" s="108" t="s">
        <v>166</v>
      </c>
      <c r="C98" s="103">
        <v>25000000</v>
      </c>
      <c r="D98" s="100">
        <v>1535500</v>
      </c>
      <c r="E98" s="97">
        <f t="shared" si="13"/>
        <v>6.1420000000000002E-2</v>
      </c>
      <c r="F98" s="97">
        <v>0</v>
      </c>
      <c r="G98" s="122"/>
    </row>
    <row r="99" spans="1:7" x14ac:dyDescent="0.35">
      <c r="A99" s="88">
        <v>6907</v>
      </c>
      <c r="B99" s="110" t="s">
        <v>167</v>
      </c>
      <c r="C99" s="103">
        <v>18500000</v>
      </c>
      <c r="D99" s="96"/>
      <c r="E99" s="97">
        <f t="shared" si="13"/>
        <v>0</v>
      </c>
      <c r="F99" s="97">
        <v>0</v>
      </c>
      <c r="G99" s="122"/>
    </row>
    <row r="100" spans="1:7" x14ac:dyDescent="0.35">
      <c r="A100" s="86">
        <v>6912</v>
      </c>
      <c r="B100" s="86" t="s">
        <v>168</v>
      </c>
      <c r="C100" s="103">
        <v>15000000</v>
      </c>
      <c r="D100" s="96">
        <v>1000000</v>
      </c>
      <c r="E100" s="97">
        <f t="shared" si="13"/>
        <v>6.6666666666666666E-2</v>
      </c>
      <c r="F100" s="97">
        <v>0</v>
      </c>
      <c r="G100" s="122"/>
    </row>
    <row r="101" spans="1:7" x14ac:dyDescent="0.35">
      <c r="A101" s="86">
        <v>6913</v>
      </c>
      <c r="B101" s="86" t="s">
        <v>169</v>
      </c>
      <c r="C101" s="103">
        <v>8000000</v>
      </c>
      <c r="D101" s="96"/>
      <c r="E101" s="97">
        <f t="shared" si="13"/>
        <v>0</v>
      </c>
      <c r="F101" s="97">
        <v>0</v>
      </c>
      <c r="G101" s="122"/>
    </row>
    <row r="102" spans="1:7" x14ac:dyDescent="0.35">
      <c r="A102" s="86">
        <v>6921</v>
      </c>
      <c r="B102" s="108" t="s">
        <v>170</v>
      </c>
      <c r="C102" s="103">
        <v>35000000</v>
      </c>
      <c r="D102" s="96"/>
      <c r="E102" s="97">
        <f t="shared" si="13"/>
        <v>0</v>
      </c>
      <c r="F102" s="97">
        <v>0</v>
      </c>
      <c r="G102" s="122"/>
    </row>
    <row r="103" spans="1:7" ht="31" x14ac:dyDescent="0.35">
      <c r="A103" s="86">
        <v>6949</v>
      </c>
      <c r="B103" s="88" t="s">
        <v>171</v>
      </c>
      <c r="C103" s="103">
        <v>32821080</v>
      </c>
      <c r="D103" s="96"/>
      <c r="E103" s="97">
        <f t="shared" si="13"/>
        <v>0</v>
      </c>
      <c r="F103" s="97">
        <v>0</v>
      </c>
      <c r="G103" s="122"/>
    </row>
    <row r="104" spans="1:7" ht="18" x14ac:dyDescent="0.35">
      <c r="A104" s="84">
        <v>7000</v>
      </c>
      <c r="B104" s="84" t="s">
        <v>172</v>
      </c>
      <c r="C104" s="102">
        <f>SUM(C105:C107)</f>
        <v>391735000</v>
      </c>
      <c r="D104" s="102">
        <f>SUM(D105:D107)</f>
        <v>116704000</v>
      </c>
      <c r="E104" s="93">
        <f t="shared" si="13"/>
        <v>0.29791568279576752</v>
      </c>
      <c r="F104" s="101">
        <f>SUM(F105:F107)</f>
        <v>15.813333333333333</v>
      </c>
      <c r="G104" s="122">
        <v>6600000</v>
      </c>
    </row>
    <row r="105" spans="1:7" x14ac:dyDescent="0.35">
      <c r="A105" s="85">
        <v>7001</v>
      </c>
      <c r="B105" s="85" t="s">
        <v>173</v>
      </c>
      <c r="C105" s="103">
        <v>111100000</v>
      </c>
      <c r="D105" s="107">
        <v>5736000</v>
      </c>
      <c r="E105" s="97">
        <f t="shared" si="13"/>
        <v>5.1629162916291632E-2</v>
      </c>
      <c r="F105" s="97">
        <v>0</v>
      </c>
      <c r="G105" s="122"/>
    </row>
    <row r="106" spans="1:7" x14ac:dyDescent="0.35">
      <c r="A106" s="85">
        <v>7004</v>
      </c>
      <c r="B106" s="85" t="s">
        <v>174</v>
      </c>
      <c r="C106" s="103">
        <v>1820000</v>
      </c>
      <c r="D106" s="103"/>
      <c r="E106" s="97">
        <v>0</v>
      </c>
      <c r="F106" s="97">
        <v>0</v>
      </c>
      <c r="G106" s="122"/>
    </row>
    <row r="107" spans="1:7" x14ac:dyDescent="0.35">
      <c r="A107" s="90">
        <v>7049</v>
      </c>
      <c r="B107" s="85" t="s">
        <v>175</v>
      </c>
      <c r="C107" s="103">
        <v>278815000</v>
      </c>
      <c r="D107" s="107">
        <v>110968000</v>
      </c>
      <c r="E107" s="97">
        <f>(D107/C107)</f>
        <v>0.39799867295518532</v>
      </c>
      <c r="F107" s="97">
        <f t="shared" ref="F107" si="14">(D107-G107)/G107*100%</f>
        <v>15.813333333333333</v>
      </c>
      <c r="G107" s="123">
        <v>6600000</v>
      </c>
    </row>
    <row r="108" spans="1:7" ht="18" x14ac:dyDescent="0.35">
      <c r="A108" s="84">
        <v>7050</v>
      </c>
      <c r="B108" s="84" t="s">
        <v>176</v>
      </c>
      <c r="C108" s="102">
        <f>SUM(C109)</f>
        <v>10000000</v>
      </c>
      <c r="D108" s="125">
        <f>SUM(D109)</f>
        <v>0</v>
      </c>
      <c r="E108" s="125">
        <f t="shared" ref="E108:F108" si="15">SUM(E109)</f>
        <v>0</v>
      </c>
      <c r="F108" s="125">
        <f t="shared" si="15"/>
        <v>0</v>
      </c>
      <c r="G108" s="124">
        <v>0</v>
      </c>
    </row>
    <row r="109" spans="1:7" ht="31" x14ac:dyDescent="0.35">
      <c r="A109" s="91">
        <v>7053</v>
      </c>
      <c r="B109" s="108" t="s">
        <v>266</v>
      </c>
      <c r="C109" s="103">
        <v>10000000</v>
      </c>
      <c r="D109" s="107"/>
      <c r="E109" s="97"/>
      <c r="F109" s="97"/>
      <c r="G109" s="123"/>
    </row>
    <row r="110" spans="1:7" ht="18" x14ac:dyDescent="0.35">
      <c r="A110" s="87">
        <v>7750</v>
      </c>
      <c r="B110" s="87" t="s">
        <v>162</v>
      </c>
      <c r="C110" s="102">
        <f>SUM(C111:C115)</f>
        <v>101658000</v>
      </c>
      <c r="D110" s="102">
        <f>SUM(D111:D115)</f>
        <v>19760191</v>
      </c>
      <c r="E110" s="93">
        <f>(D110/C110)</f>
        <v>0.19437910444824805</v>
      </c>
      <c r="F110" s="93">
        <f>SUM(F111:F115)</f>
        <v>3.4648636363636363</v>
      </c>
      <c r="G110" s="124">
        <v>2290400</v>
      </c>
    </row>
    <row r="111" spans="1:7" x14ac:dyDescent="0.35">
      <c r="A111" s="90">
        <v>7756</v>
      </c>
      <c r="B111" s="85" t="s">
        <v>177</v>
      </c>
      <c r="C111" s="103">
        <v>2000000</v>
      </c>
      <c r="D111" s="103">
        <v>330000</v>
      </c>
      <c r="E111" s="97">
        <v>0</v>
      </c>
      <c r="F111" s="97">
        <f t="shared" ref="F111" si="16">(D111-G111)/G111*100%</f>
        <v>0.13636363636363635</v>
      </c>
      <c r="G111" s="124">
        <v>290400</v>
      </c>
    </row>
    <row r="112" spans="1:7" ht="32.25" customHeight="1" x14ac:dyDescent="0.35">
      <c r="A112" s="91">
        <v>7757</v>
      </c>
      <c r="B112" s="108" t="s">
        <v>178</v>
      </c>
      <c r="C112" s="103">
        <v>12000000</v>
      </c>
      <c r="D112" s="100">
        <v>10773191</v>
      </c>
      <c r="E112" s="97">
        <v>0</v>
      </c>
      <c r="F112" s="106">
        <v>0</v>
      </c>
      <c r="G112" s="188">
        <v>0</v>
      </c>
    </row>
    <row r="113" spans="1:11" ht="18.75" customHeight="1" x14ac:dyDescent="0.35">
      <c r="A113" s="91">
        <v>7761</v>
      </c>
      <c r="B113" s="108" t="s">
        <v>279</v>
      </c>
      <c r="C113" s="103">
        <v>4000000</v>
      </c>
      <c r="D113" s="100"/>
      <c r="E113" s="97"/>
      <c r="F113" s="106"/>
      <c r="G113" s="124"/>
    </row>
    <row r="114" spans="1:11" x14ac:dyDescent="0.35">
      <c r="A114" s="91">
        <v>7764</v>
      </c>
      <c r="B114" s="108" t="s">
        <v>179</v>
      </c>
      <c r="C114" s="103">
        <v>65478000</v>
      </c>
      <c r="D114" s="100"/>
      <c r="E114" s="97">
        <f t="shared" ref="E114" si="17">(D114/C114)</f>
        <v>0</v>
      </c>
      <c r="F114" s="106">
        <v>0</v>
      </c>
      <c r="G114" s="124">
        <v>0</v>
      </c>
    </row>
    <row r="115" spans="1:11" x14ac:dyDescent="0.35">
      <c r="A115" s="90">
        <v>7799</v>
      </c>
      <c r="B115" s="85" t="s">
        <v>175</v>
      </c>
      <c r="C115" s="103">
        <v>18180000</v>
      </c>
      <c r="D115" s="100">
        <v>8657000</v>
      </c>
      <c r="E115" s="97">
        <v>0</v>
      </c>
      <c r="F115" s="97">
        <f t="shared" ref="F115" si="18">(D115-G115)/G115*100%</f>
        <v>3.3285</v>
      </c>
      <c r="G115" s="124">
        <v>2000000</v>
      </c>
    </row>
    <row r="116" spans="1:11" ht="30" x14ac:dyDescent="0.35">
      <c r="A116" s="173" t="s">
        <v>53</v>
      </c>
      <c r="B116" s="174" t="s">
        <v>61</v>
      </c>
      <c r="C116" s="118">
        <f>C117+C120+C124+C130+C127+C134</f>
        <v>1812108000</v>
      </c>
      <c r="D116" s="118">
        <f t="shared" ref="D116" si="19">D117+D120+D124+D130+D127+D134</f>
        <v>103982520</v>
      </c>
      <c r="E116" s="176">
        <f t="shared" ref="E116" si="20">(D116/C116)</f>
        <v>5.7382076564972948E-2</v>
      </c>
      <c r="F116" s="177">
        <f>SUM(F118)</f>
        <v>-1</v>
      </c>
      <c r="G116" s="118">
        <v>382176751</v>
      </c>
    </row>
    <row r="117" spans="1:11" ht="18" x14ac:dyDescent="0.35">
      <c r="A117" s="114" t="s">
        <v>181</v>
      </c>
      <c r="B117" s="87" t="s">
        <v>182</v>
      </c>
      <c r="C117" s="102">
        <f>C118+C119</f>
        <v>387368000</v>
      </c>
      <c r="D117" s="102">
        <f>SUM(D118:D119)</f>
        <v>0</v>
      </c>
      <c r="E117" s="93">
        <f t="shared" ref="E117:E136" si="21">(D117/C117)</f>
        <v>0</v>
      </c>
      <c r="F117" s="93">
        <f>SUM(F118)</f>
        <v>-1</v>
      </c>
      <c r="G117" s="124">
        <v>261899231</v>
      </c>
    </row>
    <row r="118" spans="1:11" x14ac:dyDescent="0.35">
      <c r="A118" s="86">
        <v>6105</v>
      </c>
      <c r="B118" s="86" t="s">
        <v>183</v>
      </c>
      <c r="C118" s="103">
        <v>352368000</v>
      </c>
      <c r="D118" s="96"/>
      <c r="E118" s="97">
        <f t="shared" si="21"/>
        <v>0</v>
      </c>
      <c r="F118" s="97">
        <f t="shared" ref="F118" si="22">(D118-G118)/G118*100%</f>
        <v>-1</v>
      </c>
      <c r="G118" s="124">
        <v>261899231</v>
      </c>
    </row>
    <row r="119" spans="1:11" x14ac:dyDescent="0.35">
      <c r="A119" s="86">
        <v>6149</v>
      </c>
      <c r="B119" s="86" t="s">
        <v>235</v>
      </c>
      <c r="C119" s="103">
        <v>35000000</v>
      </c>
      <c r="D119" s="96"/>
      <c r="E119" s="97">
        <v>0</v>
      </c>
      <c r="F119" s="97">
        <v>0</v>
      </c>
      <c r="G119" s="124"/>
    </row>
    <row r="120" spans="1:11" ht="41.25" customHeight="1" x14ac:dyDescent="0.35">
      <c r="A120" s="87">
        <v>6400</v>
      </c>
      <c r="B120" s="115" t="s">
        <v>139</v>
      </c>
      <c r="C120" s="102">
        <f>SUM(C121:C121)</f>
        <v>57540000</v>
      </c>
      <c r="D120" s="102">
        <f>SUM(D121:D121)</f>
        <v>14282520</v>
      </c>
      <c r="E120" s="93">
        <f>E121</f>
        <v>0.24821897810218979</v>
      </c>
      <c r="F120" s="101">
        <f>SUM(F121)</f>
        <v>0</v>
      </c>
      <c r="G120" s="124">
        <v>14282520</v>
      </c>
      <c r="K120" s="151">
        <f>D118+140027600</f>
        <v>140027600</v>
      </c>
    </row>
    <row r="121" spans="1:11" x14ac:dyDescent="0.35">
      <c r="A121" s="86">
        <v>6449</v>
      </c>
      <c r="B121" s="86" t="s">
        <v>184</v>
      </c>
      <c r="C121" s="103">
        <v>57540000</v>
      </c>
      <c r="D121" s="96">
        <v>14282520</v>
      </c>
      <c r="E121" s="97">
        <f t="shared" si="21"/>
        <v>0.24821897810218979</v>
      </c>
      <c r="F121" s="97">
        <f t="shared" ref="F121" si="23">(D121-G121)/G121*100%</f>
        <v>0</v>
      </c>
      <c r="G121" s="189">
        <v>14282520</v>
      </c>
    </row>
    <row r="122" spans="1:11" ht="18" hidden="1" x14ac:dyDescent="0.35">
      <c r="A122" s="87">
        <v>6550</v>
      </c>
      <c r="B122" s="87" t="s">
        <v>145</v>
      </c>
      <c r="C122" s="102">
        <f>SUM(C123)</f>
        <v>0</v>
      </c>
      <c r="D122" s="102">
        <f t="shared" ref="D122:F122" si="24">SUM(D123)</f>
        <v>0</v>
      </c>
      <c r="E122" s="102">
        <f>SUM(E123)</f>
        <v>0</v>
      </c>
      <c r="F122" s="102">
        <f t="shared" si="24"/>
        <v>0</v>
      </c>
      <c r="G122" s="102">
        <v>0</v>
      </c>
    </row>
    <row r="123" spans="1:11" hidden="1" x14ac:dyDescent="0.35">
      <c r="A123" s="86">
        <v>6552</v>
      </c>
      <c r="B123" s="86" t="s">
        <v>147</v>
      </c>
      <c r="C123" s="103"/>
      <c r="D123" s="100"/>
      <c r="E123" s="97">
        <v>0</v>
      </c>
      <c r="F123" s="97">
        <v>0</v>
      </c>
      <c r="G123" s="122"/>
    </row>
    <row r="124" spans="1:11" ht="18" x14ac:dyDescent="0.35">
      <c r="A124" s="116" t="s">
        <v>185</v>
      </c>
      <c r="B124" s="87" t="s">
        <v>163</v>
      </c>
      <c r="C124" s="102">
        <f>SUM(C125:C126)</f>
        <v>27600000</v>
      </c>
      <c r="D124" s="102">
        <f>SUM(D125:D126)</f>
        <v>0</v>
      </c>
      <c r="E124" s="93">
        <f t="shared" si="21"/>
        <v>0</v>
      </c>
      <c r="F124" s="101">
        <f>SUM(F126)</f>
        <v>0</v>
      </c>
      <c r="G124" s="124">
        <v>0</v>
      </c>
    </row>
    <row r="125" spans="1:11" hidden="1" x14ac:dyDescent="0.35">
      <c r="A125" s="85">
        <v>6757</v>
      </c>
      <c r="B125" s="85" t="s">
        <v>164</v>
      </c>
      <c r="C125" s="117"/>
      <c r="D125" s="103"/>
      <c r="E125" s="97" t="e">
        <f>(D125/C125)</f>
        <v>#DIV/0!</v>
      </c>
      <c r="F125" s="97" t="e">
        <f>(D125-G125)/G125*100%</f>
        <v>#DIV/0!</v>
      </c>
      <c r="G125" s="124"/>
    </row>
    <row r="126" spans="1:11" x14ac:dyDescent="0.35">
      <c r="A126" s="86">
        <v>6758</v>
      </c>
      <c r="B126" s="86" t="s">
        <v>186</v>
      </c>
      <c r="C126" s="103">
        <v>27600000</v>
      </c>
      <c r="D126" s="96"/>
      <c r="E126" s="97">
        <f t="shared" si="21"/>
        <v>0</v>
      </c>
      <c r="F126" s="106">
        <v>0</v>
      </c>
      <c r="G126" s="124"/>
    </row>
    <row r="127" spans="1:11" x14ac:dyDescent="0.35">
      <c r="A127" s="87">
        <v>6950</v>
      </c>
      <c r="B127" s="87" t="s">
        <v>145</v>
      </c>
      <c r="C127" s="104">
        <f>SUM(C128:C129)</f>
        <v>1156500000</v>
      </c>
      <c r="D127" s="104">
        <f t="shared" ref="D127:F127" si="25">SUM(D128:D129)</f>
        <v>0</v>
      </c>
      <c r="E127" s="104">
        <f t="shared" si="25"/>
        <v>0</v>
      </c>
      <c r="F127" s="104">
        <f t="shared" si="25"/>
        <v>0</v>
      </c>
      <c r="G127" s="146">
        <v>0</v>
      </c>
    </row>
    <row r="128" spans="1:11" x14ac:dyDescent="0.35">
      <c r="A128" s="90">
        <v>6956</v>
      </c>
      <c r="B128" s="85" t="s">
        <v>281</v>
      </c>
      <c r="C128" s="103">
        <v>810000000</v>
      </c>
      <c r="D128" s="104"/>
      <c r="E128" s="147"/>
      <c r="F128" s="147"/>
      <c r="G128" s="146"/>
    </row>
    <row r="129" spans="1:7" x14ac:dyDescent="0.35">
      <c r="A129" s="90">
        <v>6999</v>
      </c>
      <c r="B129" s="85" t="s">
        <v>282</v>
      </c>
      <c r="C129" s="103">
        <v>346500000</v>
      </c>
      <c r="D129" s="96"/>
      <c r="E129" s="97">
        <v>0</v>
      </c>
      <c r="F129" s="106">
        <v>0</v>
      </c>
      <c r="G129" s="124"/>
    </row>
    <row r="130" spans="1:7" ht="18" x14ac:dyDescent="0.35">
      <c r="A130" s="87">
        <v>7000</v>
      </c>
      <c r="B130" s="87" t="s">
        <v>172</v>
      </c>
      <c r="C130" s="102">
        <f>SUM(C131:C133)</f>
        <v>0</v>
      </c>
      <c r="D130" s="102">
        <f>SUM(D131:D133)</f>
        <v>86900000</v>
      </c>
      <c r="E130" s="147">
        <f>SUM(E131:E133)</f>
        <v>0</v>
      </c>
      <c r="F130" s="147">
        <f>SUM(F131:F133)</f>
        <v>0</v>
      </c>
      <c r="G130" s="124">
        <v>0</v>
      </c>
    </row>
    <row r="131" spans="1:7" x14ac:dyDescent="0.35">
      <c r="A131" s="86">
        <v>7001</v>
      </c>
      <c r="B131" s="86" t="s">
        <v>173</v>
      </c>
      <c r="C131" s="103"/>
      <c r="D131" s="103"/>
      <c r="E131" s="97">
        <v>0</v>
      </c>
      <c r="F131" s="106">
        <v>0</v>
      </c>
      <c r="G131" s="124"/>
    </row>
    <row r="132" spans="1:7" x14ac:dyDescent="0.35">
      <c r="A132" s="86">
        <v>7004</v>
      </c>
      <c r="B132" s="86" t="s">
        <v>252</v>
      </c>
      <c r="C132" s="103"/>
      <c r="D132" s="103"/>
      <c r="E132" s="97">
        <v>0</v>
      </c>
      <c r="F132" s="106">
        <v>0</v>
      </c>
      <c r="G132" s="122"/>
    </row>
    <row r="133" spans="1:7" x14ac:dyDescent="0.35">
      <c r="A133" s="86">
        <v>7049</v>
      </c>
      <c r="B133" s="86" t="s">
        <v>162</v>
      </c>
      <c r="C133" s="103"/>
      <c r="D133" s="103">
        <v>86900000</v>
      </c>
      <c r="E133" s="97">
        <v>0</v>
      </c>
      <c r="F133" s="106">
        <v>0</v>
      </c>
      <c r="G133" s="122"/>
    </row>
    <row r="134" spans="1:7" x14ac:dyDescent="0.35">
      <c r="A134" s="87">
        <v>7750</v>
      </c>
      <c r="B134" s="87" t="s">
        <v>162</v>
      </c>
      <c r="C134" s="104">
        <f>SUM(C135:C136)</f>
        <v>183100000</v>
      </c>
      <c r="D134" s="104">
        <f>SUM(D135:D136)</f>
        <v>2800000</v>
      </c>
      <c r="E134" s="93">
        <f t="shared" ref="E134" si="26">(D134/C134)</f>
        <v>1.5292190060076462E-2</v>
      </c>
      <c r="F134" s="101">
        <f>SUM(F136)</f>
        <v>-0.97142857142857142</v>
      </c>
      <c r="G134" s="104">
        <v>105995000</v>
      </c>
    </row>
    <row r="135" spans="1:7" x14ac:dyDescent="0.35">
      <c r="A135" s="86">
        <v>7753</v>
      </c>
      <c r="B135" s="86" t="s">
        <v>280</v>
      </c>
      <c r="C135" s="103">
        <v>38000000</v>
      </c>
      <c r="D135" s="103"/>
      <c r="E135" s="97">
        <f t="shared" ref="E135" si="27">(D135/C135)</f>
        <v>0</v>
      </c>
      <c r="F135" s="97">
        <f t="shared" ref="F135:F136" si="28">(D135-G135)/G135*100%</f>
        <v>-1</v>
      </c>
      <c r="G135" s="189">
        <v>7995000</v>
      </c>
    </row>
    <row r="136" spans="1:7" x14ac:dyDescent="0.35">
      <c r="A136" s="86">
        <v>7799</v>
      </c>
      <c r="B136" s="86" t="s">
        <v>187</v>
      </c>
      <c r="C136" s="103">
        <v>145100000</v>
      </c>
      <c r="D136" s="103">
        <v>2800000</v>
      </c>
      <c r="E136" s="97">
        <f t="shared" si="21"/>
        <v>1.9297036526533425E-2</v>
      </c>
      <c r="F136" s="97">
        <f t="shared" si="28"/>
        <v>-0.97142857142857142</v>
      </c>
      <c r="G136" s="189">
        <v>98000000</v>
      </c>
    </row>
    <row r="137" spans="1:7" ht="30" x14ac:dyDescent="0.35">
      <c r="A137" s="173">
        <v>3.3</v>
      </c>
      <c r="B137" s="174" t="s">
        <v>255</v>
      </c>
      <c r="C137" s="118">
        <f>C138+C140+C145</f>
        <v>1080123302</v>
      </c>
      <c r="D137" s="118">
        <f t="shared" ref="D137:F137" si="29">D138+D140+D145</f>
        <v>249744056</v>
      </c>
      <c r="E137" s="119">
        <f t="shared" si="29"/>
        <v>2.3316104104072366</v>
      </c>
      <c r="F137" s="119">
        <f t="shared" si="29"/>
        <v>0.11087505953645553</v>
      </c>
      <c r="G137" s="118">
        <v>246570247</v>
      </c>
    </row>
    <row r="138" spans="1:7" x14ac:dyDescent="0.35">
      <c r="A138" s="84">
        <v>6000</v>
      </c>
      <c r="B138" s="84" t="s">
        <v>124</v>
      </c>
      <c r="C138" s="92">
        <f>SUM(C139:C139)</f>
        <v>611520000</v>
      </c>
      <c r="D138" s="92">
        <v>136030052</v>
      </c>
      <c r="E138" s="94">
        <f>SUM(E139:E139)</f>
        <v>0.22244579408686552</v>
      </c>
      <c r="F138" s="94">
        <f>SUM(F139:F139)</f>
        <v>1.1622559342520402E-2</v>
      </c>
      <c r="G138" s="121">
        <v>134467199</v>
      </c>
    </row>
    <row r="139" spans="1:7" x14ac:dyDescent="0.35">
      <c r="A139" s="85">
        <v>6001</v>
      </c>
      <c r="B139" s="108" t="s">
        <v>125</v>
      </c>
      <c r="C139" s="95">
        <v>611520000</v>
      </c>
      <c r="D139" s="96">
        <v>136030052</v>
      </c>
      <c r="E139" s="97">
        <f t="shared" ref="E139" si="30">(D139/C139)</f>
        <v>0.22244579408686552</v>
      </c>
      <c r="F139" s="97">
        <f>(D139-G139)/G139*100%</f>
        <v>1.1622559342520402E-2</v>
      </c>
      <c r="G139" s="122">
        <v>134467199</v>
      </c>
    </row>
    <row r="140" spans="1:7" x14ac:dyDescent="0.35">
      <c r="A140" s="84">
        <v>6100</v>
      </c>
      <c r="B140" s="84" t="s">
        <v>127</v>
      </c>
      <c r="C140" s="98">
        <f>SUM(C141:C144)</f>
        <v>303431520</v>
      </c>
      <c r="D140" s="98">
        <v>75638564</v>
      </c>
      <c r="E140" s="94">
        <f>SUM(E141:E144)</f>
        <v>0.99971053760130391</v>
      </c>
      <c r="F140" s="94">
        <f>SUM(F141:F144)</f>
        <v>4.0170019696235855E-2</v>
      </c>
      <c r="G140" s="121">
        <v>74525584</v>
      </c>
    </row>
    <row r="141" spans="1:7" x14ac:dyDescent="0.35">
      <c r="A141" s="85">
        <v>6101</v>
      </c>
      <c r="B141" s="85" t="s">
        <v>128</v>
      </c>
      <c r="C141" s="99">
        <v>8736000</v>
      </c>
      <c r="D141" s="96">
        <v>2184000</v>
      </c>
      <c r="E141" s="97">
        <f t="shared" ref="E141:E144" si="31">(D141/C141)</f>
        <v>0.25</v>
      </c>
      <c r="F141" s="97">
        <f t="shared" ref="F141:F144" si="32">(D141-G141)/G141*100%</f>
        <v>0</v>
      </c>
      <c r="G141" s="122">
        <v>2184000</v>
      </c>
    </row>
    <row r="142" spans="1:7" x14ac:dyDescent="0.35">
      <c r="A142" s="85">
        <v>6112</v>
      </c>
      <c r="B142" s="85" t="s">
        <v>129</v>
      </c>
      <c r="C142" s="99">
        <v>195985440</v>
      </c>
      <c r="D142" s="96">
        <v>48615420</v>
      </c>
      <c r="E142" s="97">
        <f t="shared" si="31"/>
        <v>0.24805628418111059</v>
      </c>
      <c r="F142" s="97">
        <f t="shared" si="32"/>
        <v>6.4254164782805269E-3</v>
      </c>
      <c r="G142" s="122">
        <v>48305040</v>
      </c>
    </row>
    <row r="143" spans="1:7" x14ac:dyDescent="0.35">
      <c r="A143" s="86">
        <v>6113</v>
      </c>
      <c r="B143" s="86" t="s">
        <v>130</v>
      </c>
      <c r="C143" s="95">
        <v>1008000</v>
      </c>
      <c r="D143" s="96">
        <v>252000</v>
      </c>
      <c r="E143" s="97">
        <f t="shared" si="31"/>
        <v>0.25</v>
      </c>
      <c r="F143" s="97">
        <f t="shared" si="32"/>
        <v>0</v>
      </c>
      <c r="G143" s="122">
        <v>252000</v>
      </c>
    </row>
    <row r="144" spans="1:7" x14ac:dyDescent="0.35">
      <c r="A144" s="85">
        <v>6115</v>
      </c>
      <c r="B144" s="85" t="s">
        <v>131</v>
      </c>
      <c r="C144" s="99">
        <v>97702080</v>
      </c>
      <c r="D144" s="96">
        <v>24587144</v>
      </c>
      <c r="E144" s="97">
        <f t="shared" si="31"/>
        <v>0.25165425342019332</v>
      </c>
      <c r="F144" s="97">
        <f t="shared" si="32"/>
        <v>3.3744603217955325E-2</v>
      </c>
      <c r="G144" s="122">
        <v>23784544</v>
      </c>
    </row>
    <row r="145" spans="1:7" x14ac:dyDescent="0.35">
      <c r="A145" s="84">
        <v>6300</v>
      </c>
      <c r="B145" s="84" t="s">
        <v>134</v>
      </c>
      <c r="C145" s="98">
        <f>SUM(C146:C149)</f>
        <v>165171781.99999997</v>
      </c>
      <c r="D145" s="98">
        <v>38075440</v>
      </c>
      <c r="E145" s="101">
        <f>SUM(E146:E149)</f>
        <v>1.1094540787190672</v>
      </c>
      <c r="F145" s="101">
        <f>SUM(F146:F149)</f>
        <v>5.9082480497699277E-2</v>
      </c>
      <c r="G145" s="121">
        <v>37577464</v>
      </c>
    </row>
    <row r="146" spans="1:7" x14ac:dyDescent="0.35">
      <c r="A146" s="85">
        <v>6301</v>
      </c>
      <c r="B146" s="85" t="s">
        <v>135</v>
      </c>
      <c r="C146" s="99">
        <v>125642663.99999999</v>
      </c>
      <c r="D146" s="96">
        <v>28427678</v>
      </c>
      <c r="E146" s="97">
        <f t="shared" ref="E146:E149" si="33">(D146/C146)</f>
        <v>0.22625816020583583</v>
      </c>
      <c r="F146" s="97">
        <f t="shared" ref="F146:F149" si="34">(D146-G146)/G146*100%</f>
        <v>1.2516733446109533E-2</v>
      </c>
      <c r="G146" s="96">
        <v>28076255</v>
      </c>
    </row>
    <row r="147" spans="1:7" x14ac:dyDescent="0.35">
      <c r="A147" s="85">
        <v>6302</v>
      </c>
      <c r="B147" s="85" t="s">
        <v>136</v>
      </c>
      <c r="C147" s="99">
        <v>21538742.399999999</v>
      </c>
      <c r="D147" s="96">
        <v>4873317</v>
      </c>
      <c r="E147" s="97">
        <f t="shared" si="33"/>
        <v>0.22625819602169533</v>
      </c>
      <c r="F147" s="97">
        <f t="shared" si="34"/>
        <v>1.2516743460986359E-2</v>
      </c>
      <c r="G147" s="96">
        <v>4813073</v>
      </c>
    </row>
    <row r="148" spans="1:7" x14ac:dyDescent="0.35">
      <c r="A148" s="85">
        <v>6303</v>
      </c>
      <c r="B148" s="85" t="s">
        <v>137</v>
      </c>
      <c r="C148" s="99">
        <v>14359161.6</v>
      </c>
      <c r="D148" s="96">
        <v>3197584</v>
      </c>
      <c r="E148" s="97">
        <f t="shared" si="33"/>
        <v>0.2226859818890819</v>
      </c>
      <c r="F148" s="97">
        <f t="shared" si="34"/>
        <v>2.1149942708526274E-2</v>
      </c>
      <c r="G148" s="96">
        <v>3131356</v>
      </c>
    </row>
    <row r="149" spans="1:7" x14ac:dyDescent="0.35">
      <c r="A149" s="86">
        <v>6304</v>
      </c>
      <c r="B149" s="86" t="s">
        <v>138</v>
      </c>
      <c r="C149" s="95">
        <v>3631214</v>
      </c>
      <c r="D149" s="96">
        <v>1576861</v>
      </c>
      <c r="E149" s="97">
        <f t="shared" si="33"/>
        <v>0.43425174060245414</v>
      </c>
      <c r="F149" s="97">
        <f t="shared" si="34"/>
        <v>1.2899060882077108E-2</v>
      </c>
      <c r="G149" s="96">
        <v>1556780</v>
      </c>
    </row>
    <row r="150" spans="1:7" x14ac:dyDescent="0.35">
      <c r="D150" s="202" t="s">
        <v>292</v>
      </c>
      <c r="E150" s="202"/>
      <c r="F150" s="202"/>
    </row>
    <row r="151" spans="1:7" x14ac:dyDescent="0.35">
      <c r="D151" s="203" t="s">
        <v>81</v>
      </c>
      <c r="E151" s="203"/>
      <c r="F151" s="203"/>
    </row>
    <row r="152" spans="1:7" x14ac:dyDescent="0.35">
      <c r="D152" s="202" t="s">
        <v>118</v>
      </c>
      <c r="E152" s="202"/>
      <c r="F152" s="202"/>
    </row>
    <row r="153" spans="1:7" x14ac:dyDescent="0.35">
      <c r="D153" s="203" t="s">
        <v>119</v>
      </c>
      <c r="E153" s="203"/>
      <c r="F153" s="203"/>
    </row>
  </sheetData>
  <mergeCells count="18">
    <mergeCell ref="A10:F10"/>
    <mergeCell ref="A11:F11"/>
    <mergeCell ref="D152:F152"/>
    <mergeCell ref="D153:F153"/>
    <mergeCell ref="D150:F150"/>
    <mergeCell ref="D151:F151"/>
    <mergeCell ref="A1:F1"/>
    <mergeCell ref="A2:B2"/>
    <mergeCell ref="A3:B3"/>
    <mergeCell ref="A6:F6"/>
    <mergeCell ref="A7:F7"/>
    <mergeCell ref="A8:F8"/>
    <mergeCell ref="E12:F12"/>
    <mergeCell ref="C2:F2"/>
    <mergeCell ref="C3:F3"/>
    <mergeCell ref="C4:F4"/>
    <mergeCell ref="C5:F5"/>
    <mergeCell ref="A9:F9"/>
  </mergeCells>
  <pageMargins left="0.17" right="0" top="0.28000000000000003" bottom="0.36" header="0.17"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62"/>
  <sheetViews>
    <sheetView tabSelected="1" topLeftCell="A125" workbookViewId="0">
      <selection activeCell="J142" sqref="J142"/>
    </sheetView>
  </sheetViews>
  <sheetFormatPr defaultColWidth="9" defaultRowHeight="15.5" x14ac:dyDescent="0.35"/>
  <cols>
    <col min="1" max="1" width="3.7265625" style="76" customWidth="1"/>
    <col min="2" max="2" width="45.1796875" style="75" customWidth="1"/>
    <col min="3" max="3" width="14.26953125" style="75" customWidth="1"/>
    <col min="4" max="4" width="14.81640625" style="75" customWidth="1"/>
    <col min="5" max="5" width="13.7265625" style="75" customWidth="1"/>
    <col min="6" max="6" width="13.26953125" style="75" customWidth="1"/>
    <col min="7" max="16384" width="9" style="75"/>
  </cols>
  <sheetData>
    <row r="1" spans="1:6" x14ac:dyDescent="0.35">
      <c r="A1" s="198" t="s">
        <v>269</v>
      </c>
      <c r="B1" s="198"/>
      <c r="C1" s="198"/>
      <c r="D1" s="198"/>
      <c r="E1" s="198"/>
      <c r="F1" s="198"/>
    </row>
    <row r="2" spans="1:6" x14ac:dyDescent="0.35">
      <c r="A2" s="196" t="s">
        <v>121</v>
      </c>
      <c r="B2" s="196"/>
      <c r="C2" s="72"/>
      <c r="D2" s="8"/>
      <c r="E2" s="8"/>
    </row>
    <row r="3" spans="1:6" x14ac:dyDescent="0.35">
      <c r="A3" s="196" t="s">
        <v>122</v>
      </c>
      <c r="B3" s="196"/>
      <c r="C3" s="72"/>
      <c r="D3" s="8"/>
      <c r="E3" s="8"/>
    </row>
    <row r="4" spans="1:6" x14ac:dyDescent="0.35">
      <c r="A4" s="197" t="s">
        <v>286</v>
      </c>
      <c r="B4" s="197"/>
      <c r="C4" s="197"/>
      <c r="D4" s="197"/>
      <c r="E4" s="197"/>
      <c r="F4" s="197"/>
    </row>
    <row r="5" spans="1:6" s="74" customFormat="1" x14ac:dyDescent="0.35">
      <c r="A5" s="214" t="s">
        <v>287</v>
      </c>
      <c r="B5" s="214"/>
      <c r="C5" s="214"/>
      <c r="D5" s="214"/>
      <c r="E5" s="214"/>
      <c r="F5" s="214"/>
    </row>
    <row r="6" spans="1:6" x14ac:dyDescent="0.35">
      <c r="A6" s="198" t="s">
        <v>7</v>
      </c>
      <c r="B6" s="198"/>
      <c r="C6" s="198"/>
      <c r="D6" s="198"/>
      <c r="E6" s="198"/>
      <c r="F6" s="198"/>
    </row>
    <row r="7" spans="1:6" x14ac:dyDescent="0.35">
      <c r="A7" s="198" t="s">
        <v>29</v>
      </c>
      <c r="B7" s="198"/>
      <c r="C7" s="198"/>
      <c r="D7" s="198"/>
      <c r="E7" s="198"/>
      <c r="F7" s="198"/>
    </row>
    <row r="8" spans="1:6" ht="15.75" customHeight="1" x14ac:dyDescent="0.35">
      <c r="A8" s="73"/>
      <c r="B8" s="5"/>
      <c r="C8" s="213"/>
      <c r="D8" s="213"/>
      <c r="E8" s="213" t="s">
        <v>21</v>
      </c>
      <c r="F8" s="213"/>
    </row>
    <row r="9" spans="1:6" ht="110.25" customHeight="1" x14ac:dyDescent="0.35">
      <c r="A9" s="65" t="s">
        <v>20</v>
      </c>
      <c r="B9" s="66" t="s">
        <v>9</v>
      </c>
      <c r="C9" s="65" t="s">
        <v>89</v>
      </c>
      <c r="D9" s="65" t="s">
        <v>90</v>
      </c>
      <c r="E9" s="65" t="s">
        <v>96</v>
      </c>
      <c r="F9" s="65" t="s">
        <v>109</v>
      </c>
    </row>
    <row r="10" spans="1:6" x14ac:dyDescent="0.35">
      <c r="A10" s="41">
        <v>1</v>
      </c>
      <c r="B10" s="41">
        <v>2</v>
      </c>
      <c r="C10" s="41">
        <v>3</v>
      </c>
      <c r="D10" s="41">
        <v>4</v>
      </c>
      <c r="E10" s="41" t="s">
        <v>101</v>
      </c>
      <c r="F10" s="41">
        <v>6</v>
      </c>
    </row>
    <row r="11" spans="1:6" s="74" customFormat="1" hidden="1" x14ac:dyDescent="0.35">
      <c r="A11" s="57" t="s">
        <v>2</v>
      </c>
      <c r="B11" s="50" t="s">
        <v>97</v>
      </c>
      <c r="C11" s="14"/>
      <c r="D11" s="13"/>
      <c r="E11" s="13"/>
      <c r="F11" s="13"/>
    </row>
    <row r="12" spans="1:6" s="74" customFormat="1" hidden="1" x14ac:dyDescent="0.35">
      <c r="A12" s="57" t="s">
        <v>3</v>
      </c>
      <c r="B12" s="50" t="s">
        <v>37</v>
      </c>
      <c r="C12" s="14"/>
      <c r="D12" s="13"/>
      <c r="E12" s="13"/>
      <c r="F12" s="16"/>
    </row>
    <row r="13" spans="1:6" s="74" customFormat="1" hidden="1" x14ac:dyDescent="0.35">
      <c r="A13" s="17">
        <v>1</v>
      </c>
      <c r="B13" s="52" t="s">
        <v>39</v>
      </c>
      <c r="C13" s="15"/>
      <c r="D13" s="16"/>
      <c r="E13" s="16"/>
      <c r="F13" s="16"/>
    </row>
    <row r="14" spans="1:6" s="74" customFormat="1" hidden="1" x14ac:dyDescent="0.35">
      <c r="A14" s="17"/>
      <c r="B14" s="52" t="s">
        <v>87</v>
      </c>
      <c r="C14" s="18"/>
      <c r="D14" s="16"/>
      <c r="E14" s="16"/>
      <c r="F14" s="16"/>
    </row>
    <row r="15" spans="1:6" s="74" customFormat="1" hidden="1" x14ac:dyDescent="0.35">
      <c r="A15" s="17"/>
      <c r="B15" s="52" t="s">
        <v>87</v>
      </c>
      <c r="C15" s="19"/>
      <c r="D15" s="16"/>
      <c r="E15" s="16"/>
      <c r="F15" s="16"/>
    </row>
    <row r="16" spans="1:6" s="74" customFormat="1" hidden="1" x14ac:dyDescent="0.35">
      <c r="A16" s="17">
        <v>2</v>
      </c>
      <c r="B16" s="52" t="s">
        <v>41</v>
      </c>
      <c r="C16" s="18"/>
      <c r="D16" s="16"/>
      <c r="E16" s="16"/>
      <c r="F16" s="16"/>
    </row>
    <row r="17" spans="1:6" s="74" customFormat="1" hidden="1" x14ac:dyDescent="0.35">
      <c r="A17" s="17"/>
      <c r="B17" s="52" t="s">
        <v>88</v>
      </c>
      <c r="C17" s="19"/>
      <c r="D17" s="21"/>
      <c r="E17" s="21"/>
      <c r="F17" s="21"/>
    </row>
    <row r="18" spans="1:6" s="74" customFormat="1" hidden="1" x14ac:dyDescent="0.35">
      <c r="A18" s="17"/>
      <c r="B18" s="52" t="s">
        <v>88</v>
      </c>
      <c r="C18" s="18"/>
      <c r="D18" s="16"/>
      <c r="E18" s="16"/>
      <c r="F18" s="16"/>
    </row>
    <row r="19" spans="1:6" s="74" customFormat="1" ht="30.5" hidden="1" x14ac:dyDescent="0.35">
      <c r="A19" s="57" t="s">
        <v>4</v>
      </c>
      <c r="B19" s="50" t="s">
        <v>99</v>
      </c>
      <c r="C19" s="22"/>
      <c r="D19" s="16"/>
      <c r="E19" s="16"/>
      <c r="F19" s="16"/>
    </row>
    <row r="20" spans="1:6" s="74" customFormat="1" hidden="1" x14ac:dyDescent="0.35">
      <c r="A20" s="14">
        <v>1</v>
      </c>
      <c r="B20" s="51" t="s">
        <v>44</v>
      </c>
      <c r="C20" s="18"/>
      <c r="D20" s="16"/>
      <c r="E20" s="16"/>
      <c r="F20" s="16"/>
    </row>
    <row r="21" spans="1:6" s="74" customFormat="1" hidden="1" x14ac:dyDescent="0.35">
      <c r="A21" s="17" t="s">
        <v>45</v>
      </c>
      <c r="B21" s="52" t="s">
        <v>46</v>
      </c>
      <c r="C21" s="19"/>
      <c r="D21" s="16"/>
      <c r="E21" s="16"/>
      <c r="F21" s="16"/>
    </row>
    <row r="22" spans="1:6" s="74" customFormat="1" hidden="1" x14ac:dyDescent="0.35">
      <c r="A22" s="17" t="s">
        <v>47</v>
      </c>
      <c r="B22" s="52" t="s">
        <v>48</v>
      </c>
      <c r="C22" s="19"/>
      <c r="D22" s="16"/>
      <c r="E22" s="16"/>
      <c r="F22" s="16"/>
    </row>
    <row r="23" spans="1:6" s="74" customFormat="1" hidden="1" x14ac:dyDescent="0.35">
      <c r="A23" s="14">
        <v>2</v>
      </c>
      <c r="B23" s="51" t="s">
        <v>16</v>
      </c>
      <c r="C23" s="19"/>
      <c r="D23" s="16"/>
      <c r="E23" s="16"/>
      <c r="F23" s="16"/>
    </row>
    <row r="24" spans="1:6" s="74" customFormat="1" hidden="1" x14ac:dyDescent="0.35">
      <c r="A24" s="17" t="s">
        <v>45</v>
      </c>
      <c r="B24" s="52" t="s">
        <v>50</v>
      </c>
      <c r="C24" s="23"/>
      <c r="D24" s="16"/>
      <c r="E24" s="16"/>
      <c r="F24" s="16"/>
    </row>
    <row r="25" spans="1:6" s="74" customFormat="1" hidden="1" x14ac:dyDescent="0.35">
      <c r="A25" s="17" t="s">
        <v>47</v>
      </c>
      <c r="B25" s="52" t="s">
        <v>51</v>
      </c>
      <c r="C25" s="23"/>
      <c r="D25" s="16"/>
      <c r="E25" s="16"/>
      <c r="F25" s="16"/>
    </row>
    <row r="26" spans="1:6" s="74" customFormat="1" hidden="1" x14ac:dyDescent="0.35">
      <c r="A26" s="57" t="s">
        <v>5</v>
      </c>
      <c r="B26" s="50" t="s">
        <v>100</v>
      </c>
      <c r="C26" s="23"/>
      <c r="D26" s="16"/>
      <c r="E26" s="16"/>
      <c r="F26" s="16"/>
    </row>
    <row r="27" spans="1:6" s="74" customFormat="1" hidden="1" x14ac:dyDescent="0.35">
      <c r="A27" s="14">
        <v>1</v>
      </c>
      <c r="B27" s="51" t="s">
        <v>39</v>
      </c>
      <c r="C27" s="16"/>
      <c r="D27" s="16"/>
      <c r="E27" s="16"/>
      <c r="F27" s="16"/>
    </row>
    <row r="28" spans="1:6" s="74" customFormat="1" hidden="1" x14ac:dyDescent="0.35">
      <c r="A28" s="57"/>
      <c r="B28" s="52" t="s">
        <v>87</v>
      </c>
      <c r="C28" s="29"/>
      <c r="D28" s="30"/>
      <c r="E28" s="30"/>
      <c r="F28" s="77"/>
    </row>
    <row r="29" spans="1:6" s="74" customFormat="1" hidden="1" x14ac:dyDescent="0.35">
      <c r="A29" s="57"/>
      <c r="B29" s="52" t="s">
        <v>87</v>
      </c>
      <c r="C29" s="31"/>
      <c r="D29" s="32"/>
      <c r="E29" s="32"/>
      <c r="F29" s="16"/>
    </row>
    <row r="30" spans="1:6" s="74" customFormat="1" hidden="1" x14ac:dyDescent="0.35">
      <c r="A30" s="14">
        <v>2</v>
      </c>
      <c r="B30" s="52" t="s">
        <v>41</v>
      </c>
      <c r="C30" s="21"/>
      <c r="D30" s="16"/>
      <c r="E30" s="16"/>
      <c r="F30" s="16"/>
    </row>
    <row r="31" spans="1:6" s="74" customFormat="1" hidden="1" x14ac:dyDescent="0.35">
      <c r="A31" s="57"/>
      <c r="B31" s="52" t="s">
        <v>88</v>
      </c>
      <c r="C31" s="21"/>
      <c r="D31" s="16"/>
      <c r="E31" s="16"/>
      <c r="F31" s="16"/>
    </row>
    <row r="32" spans="1:6" s="74" customFormat="1" hidden="1" x14ac:dyDescent="0.35">
      <c r="A32" s="17"/>
      <c r="B32" s="52" t="s">
        <v>88</v>
      </c>
      <c r="C32" s="37"/>
      <c r="D32" s="37"/>
      <c r="E32" s="37"/>
      <c r="F32" s="37"/>
    </row>
    <row r="33" spans="1:6" s="74" customFormat="1" ht="15" x14ac:dyDescent="0.3">
      <c r="A33" s="57" t="s">
        <v>6</v>
      </c>
      <c r="B33" s="50" t="s">
        <v>19</v>
      </c>
      <c r="C33" s="31"/>
      <c r="D33" s="32"/>
      <c r="E33" s="32"/>
      <c r="F33" s="37"/>
    </row>
    <row r="34" spans="1:6" s="74" customFormat="1" ht="15" x14ac:dyDescent="0.3">
      <c r="A34" s="57" t="s">
        <v>3</v>
      </c>
      <c r="B34" s="50" t="s">
        <v>91</v>
      </c>
      <c r="C34" s="31"/>
      <c r="D34" s="32"/>
      <c r="E34" s="32"/>
      <c r="F34" s="37"/>
    </row>
    <row r="35" spans="1:6" s="74" customFormat="1" ht="15" hidden="1" x14ac:dyDescent="0.3">
      <c r="A35" s="57">
        <v>1</v>
      </c>
      <c r="B35" s="50" t="s">
        <v>16</v>
      </c>
      <c r="C35" s="31"/>
      <c r="D35" s="32"/>
      <c r="E35" s="32"/>
      <c r="F35" s="37"/>
    </row>
    <row r="36" spans="1:6" s="74" customFormat="1" hidden="1" x14ac:dyDescent="0.35">
      <c r="A36" s="17" t="s">
        <v>38</v>
      </c>
      <c r="B36" s="52" t="s">
        <v>50</v>
      </c>
      <c r="C36" s="31"/>
      <c r="D36" s="32"/>
      <c r="E36" s="32"/>
      <c r="F36" s="37"/>
    </row>
    <row r="37" spans="1:6" s="74" customFormat="1" hidden="1" x14ac:dyDescent="0.35">
      <c r="A37" s="17" t="s">
        <v>40</v>
      </c>
      <c r="B37" s="52" t="s">
        <v>51</v>
      </c>
      <c r="C37" s="31"/>
      <c r="D37" s="32"/>
      <c r="E37" s="32"/>
      <c r="F37" s="37"/>
    </row>
    <row r="38" spans="1:6" s="74" customFormat="1" ht="15" hidden="1" x14ac:dyDescent="0.3">
      <c r="A38" s="53">
        <v>2</v>
      </c>
      <c r="B38" s="50" t="s">
        <v>103</v>
      </c>
      <c r="C38" s="31"/>
      <c r="D38" s="32"/>
      <c r="E38" s="32"/>
      <c r="F38" s="37"/>
    </row>
    <row r="39" spans="1:6" s="74" customFormat="1" hidden="1" x14ac:dyDescent="0.35">
      <c r="A39" s="54" t="s">
        <v>43</v>
      </c>
      <c r="B39" s="52" t="s">
        <v>55</v>
      </c>
      <c r="C39" s="31"/>
      <c r="D39" s="32"/>
      <c r="E39" s="32"/>
      <c r="F39" s="37"/>
    </row>
    <row r="40" spans="1:6" s="74" customFormat="1" hidden="1" x14ac:dyDescent="0.35">
      <c r="A40" s="55"/>
      <c r="B40" s="56" t="s">
        <v>56</v>
      </c>
      <c r="C40" s="31"/>
      <c r="D40" s="32"/>
      <c r="E40" s="32"/>
      <c r="F40" s="37"/>
    </row>
    <row r="41" spans="1:6" s="74" customFormat="1" hidden="1" x14ac:dyDescent="0.35">
      <c r="A41" s="55"/>
      <c r="B41" s="56" t="s">
        <v>57</v>
      </c>
      <c r="C41" s="31"/>
      <c r="D41" s="32"/>
      <c r="E41" s="32"/>
      <c r="F41" s="37"/>
    </row>
    <row r="42" spans="1:6" s="74" customFormat="1" hidden="1" x14ac:dyDescent="0.35">
      <c r="A42" s="55"/>
      <c r="B42" s="56" t="s">
        <v>58</v>
      </c>
      <c r="C42" s="31"/>
      <c r="D42" s="32"/>
      <c r="E42" s="32"/>
      <c r="F42" s="37"/>
    </row>
    <row r="43" spans="1:6" s="74" customFormat="1" hidden="1" x14ac:dyDescent="0.35">
      <c r="A43" s="54" t="s">
        <v>49</v>
      </c>
      <c r="B43" s="52" t="s">
        <v>59</v>
      </c>
      <c r="C43" s="31"/>
      <c r="D43" s="32"/>
      <c r="E43" s="32"/>
      <c r="F43" s="37"/>
    </row>
    <row r="44" spans="1:6" s="74" customFormat="1" hidden="1" x14ac:dyDescent="0.35">
      <c r="A44" s="54" t="s">
        <v>60</v>
      </c>
      <c r="B44" s="52" t="s">
        <v>61</v>
      </c>
      <c r="C44" s="31"/>
      <c r="D44" s="32"/>
      <c r="E44" s="32"/>
      <c r="F44" s="37"/>
    </row>
    <row r="45" spans="1:6" s="74" customFormat="1" ht="15" x14ac:dyDescent="0.3">
      <c r="A45" s="57">
        <v>3</v>
      </c>
      <c r="B45" s="50" t="s">
        <v>104</v>
      </c>
      <c r="C45" s="31"/>
      <c r="D45" s="32"/>
      <c r="E45" s="32"/>
      <c r="F45" s="37"/>
    </row>
    <row r="46" spans="1:6" s="74" customFormat="1" x14ac:dyDescent="0.3">
      <c r="A46" s="130" t="s">
        <v>52</v>
      </c>
      <c r="B46" s="111" t="s">
        <v>46</v>
      </c>
      <c r="C46" s="118">
        <f>C47+C51+C58+C63+C93+C65+C68+C72+C78+C83+CC99+C56+C87+C99+C76+C97+C49</f>
        <v>1474736302</v>
      </c>
      <c r="D46" s="118">
        <f>D47+D51+D58+D63+D93+D65+D68+D72+D78+D83+CD99+D56+D87+D99+D76+D97+D49</f>
        <v>1474736302</v>
      </c>
      <c r="E46" s="118">
        <f>E47+E51+E58+E63+E80+E93+E65+E68+E72+E78+E83+E87+E99</f>
        <v>0</v>
      </c>
      <c r="F46" s="118">
        <f>F47+F51+F58+F63+F80+F93+F65+F68+F72+F78+F83+F87+F99</f>
        <v>0</v>
      </c>
    </row>
    <row r="47" spans="1:6" s="82" customFormat="1" x14ac:dyDescent="0.35">
      <c r="A47" s="127"/>
      <c r="B47" s="128" t="s">
        <v>189</v>
      </c>
      <c r="C47" s="141">
        <f>SUM(C48:C48)</f>
        <v>607709512</v>
      </c>
      <c r="D47" s="141">
        <f>SUM(D48:D48)</f>
        <v>607709512</v>
      </c>
      <c r="E47" s="141">
        <f>SUM(E48:E48)</f>
        <v>0</v>
      </c>
      <c r="F47" s="142">
        <f>SUM(F48:F48)</f>
        <v>0</v>
      </c>
    </row>
    <row r="48" spans="1:6" s="82" customFormat="1" x14ac:dyDescent="0.35">
      <c r="A48" s="127"/>
      <c r="B48" s="129" t="s">
        <v>190</v>
      </c>
      <c r="C48" s="96">
        <v>607709512</v>
      </c>
      <c r="D48" s="135">
        <f>C48</f>
        <v>607709512</v>
      </c>
      <c r="E48" s="132"/>
      <c r="F48" s="133"/>
    </row>
    <row r="49" spans="1:6" s="148" customFormat="1" x14ac:dyDescent="0.35">
      <c r="A49" s="127"/>
      <c r="B49" s="128" t="s">
        <v>284</v>
      </c>
      <c r="C49" s="138">
        <f>SUM(C50)</f>
        <v>82708569</v>
      </c>
      <c r="D49" s="138">
        <f>SUM(D50)</f>
        <v>82708569</v>
      </c>
      <c r="E49" s="132"/>
      <c r="F49" s="133"/>
    </row>
    <row r="50" spans="1:6" s="148" customFormat="1" x14ac:dyDescent="0.35">
      <c r="A50" s="127"/>
      <c r="B50" s="129" t="s">
        <v>283</v>
      </c>
      <c r="C50" s="95">
        <v>82708569</v>
      </c>
      <c r="D50" s="135">
        <f>C50</f>
        <v>82708569</v>
      </c>
      <c r="E50" s="132"/>
      <c r="F50" s="133"/>
    </row>
    <row r="51" spans="1:6" s="82" customFormat="1" x14ac:dyDescent="0.35">
      <c r="A51" s="127"/>
      <c r="B51" s="128" t="s">
        <v>191</v>
      </c>
      <c r="C51" s="98">
        <f>SUM(C52:C55)</f>
        <v>330774087</v>
      </c>
      <c r="D51" s="98">
        <f>SUM(D52:D55)</f>
        <v>330774087</v>
      </c>
      <c r="E51" s="98">
        <f>SUM(E52:E55)</f>
        <v>0</v>
      </c>
      <c r="F51" s="98">
        <f>SUM(F52:F55)</f>
        <v>0</v>
      </c>
    </row>
    <row r="52" spans="1:6" s="82" customFormat="1" x14ac:dyDescent="0.35">
      <c r="A52" s="127"/>
      <c r="B52" s="129" t="s">
        <v>192</v>
      </c>
      <c r="C52" s="96">
        <v>9763490</v>
      </c>
      <c r="D52" s="137">
        <f>C52</f>
        <v>9763490</v>
      </c>
      <c r="E52" s="132"/>
      <c r="F52" s="133"/>
    </row>
    <row r="53" spans="1:6" s="82" customFormat="1" x14ac:dyDescent="0.35">
      <c r="A53" s="127"/>
      <c r="B53" s="129" t="s">
        <v>193</v>
      </c>
      <c r="C53" s="96">
        <v>210088065</v>
      </c>
      <c r="D53" s="137">
        <f t="shared" ref="D53:D55" si="0">C53</f>
        <v>210088065</v>
      </c>
      <c r="E53" s="132"/>
      <c r="F53" s="133"/>
    </row>
    <row r="54" spans="1:6" s="82" customFormat="1" x14ac:dyDescent="0.35">
      <c r="A54" s="127"/>
      <c r="B54" s="129" t="s">
        <v>194</v>
      </c>
      <c r="C54" s="96">
        <v>1089000</v>
      </c>
      <c r="D54" s="137">
        <f t="shared" si="0"/>
        <v>1089000</v>
      </c>
      <c r="E54" s="132"/>
      <c r="F54" s="133"/>
    </row>
    <row r="55" spans="1:6" s="82" customFormat="1" x14ac:dyDescent="0.35">
      <c r="A55" s="127"/>
      <c r="B55" s="129" t="s">
        <v>195</v>
      </c>
      <c r="C55" s="96">
        <v>109833532</v>
      </c>
      <c r="D55" s="137">
        <f t="shared" si="0"/>
        <v>109833532</v>
      </c>
      <c r="E55" s="132"/>
      <c r="F55" s="133"/>
    </row>
    <row r="56" spans="1:6" s="83" customFormat="1" x14ac:dyDescent="0.35">
      <c r="A56" s="127"/>
      <c r="B56" s="144" t="s">
        <v>236</v>
      </c>
      <c r="C56" s="138">
        <f>SUM(C57)</f>
        <v>2013000</v>
      </c>
      <c r="D56" s="138">
        <f>SUM(D57)</f>
        <v>2013000</v>
      </c>
      <c r="E56" s="132"/>
      <c r="F56" s="133"/>
    </row>
    <row r="57" spans="1:6" s="83" customFormat="1" x14ac:dyDescent="0.35">
      <c r="A57" s="127"/>
      <c r="B57" s="129" t="s">
        <v>244</v>
      </c>
      <c r="C57" s="96">
        <v>2013000</v>
      </c>
      <c r="D57" s="137">
        <f>C57</f>
        <v>2013000</v>
      </c>
      <c r="E57" s="132"/>
      <c r="F57" s="133"/>
    </row>
    <row r="58" spans="1:6" s="82" customFormat="1" x14ac:dyDescent="0.35">
      <c r="A58" s="127"/>
      <c r="B58" s="128" t="s">
        <v>196</v>
      </c>
      <c r="C58" s="98">
        <f>SUM(C59:C62)</f>
        <v>213289709</v>
      </c>
      <c r="D58" s="98">
        <f t="shared" ref="D58:F58" si="1">SUM(D59:D62)</f>
        <v>213289709</v>
      </c>
      <c r="E58" s="98">
        <f t="shared" si="1"/>
        <v>0</v>
      </c>
      <c r="F58" s="98">
        <f t="shared" si="1"/>
        <v>0</v>
      </c>
    </row>
    <row r="59" spans="1:6" s="82" customFormat="1" x14ac:dyDescent="0.35">
      <c r="A59" s="127"/>
      <c r="B59" s="129" t="s">
        <v>197</v>
      </c>
      <c r="C59" s="96">
        <v>162583724</v>
      </c>
      <c r="D59" s="96">
        <f>C59</f>
        <v>162583724</v>
      </c>
      <c r="E59" s="132"/>
      <c r="F59" s="133"/>
    </row>
    <row r="60" spans="1:6" s="82" customFormat="1" x14ac:dyDescent="0.35">
      <c r="A60" s="127"/>
      <c r="B60" s="129" t="s">
        <v>198</v>
      </c>
      <c r="C60" s="96">
        <v>27871495</v>
      </c>
      <c r="D60" s="96">
        <f t="shared" ref="D60:D62" si="2">C60</f>
        <v>27871495</v>
      </c>
      <c r="E60" s="132"/>
      <c r="F60" s="133"/>
    </row>
    <row r="61" spans="1:6" s="82" customFormat="1" x14ac:dyDescent="0.35">
      <c r="A61" s="127"/>
      <c r="B61" s="129" t="s">
        <v>199</v>
      </c>
      <c r="C61" s="96">
        <v>13818130</v>
      </c>
      <c r="D61" s="96">
        <f t="shared" si="2"/>
        <v>13818130</v>
      </c>
      <c r="E61" s="132"/>
      <c r="F61" s="133"/>
    </row>
    <row r="62" spans="1:6" s="82" customFormat="1" x14ac:dyDescent="0.35">
      <c r="A62" s="127"/>
      <c r="B62" s="129" t="s">
        <v>200</v>
      </c>
      <c r="C62" s="96">
        <v>9016360</v>
      </c>
      <c r="D62" s="96">
        <f t="shared" si="2"/>
        <v>9016360</v>
      </c>
      <c r="E62" s="132"/>
      <c r="F62" s="133"/>
    </row>
    <row r="63" spans="1:6" s="82" customFormat="1" ht="26" x14ac:dyDescent="0.35">
      <c r="A63" s="127"/>
      <c r="B63" s="128" t="s">
        <v>218</v>
      </c>
      <c r="C63" s="138">
        <f>C64</f>
        <v>3000000</v>
      </c>
      <c r="D63" s="138">
        <f>D64</f>
        <v>3000000</v>
      </c>
      <c r="E63" s="138">
        <f t="shared" ref="E63:F63" si="3">E64</f>
        <v>0</v>
      </c>
      <c r="F63" s="138">
        <f t="shared" si="3"/>
        <v>0</v>
      </c>
    </row>
    <row r="64" spans="1:6" s="82" customFormat="1" x14ac:dyDescent="0.35">
      <c r="A64" s="127"/>
      <c r="B64" s="129" t="s">
        <v>219</v>
      </c>
      <c r="C64" s="96">
        <v>3000000</v>
      </c>
      <c r="D64" s="96">
        <f>C64</f>
        <v>3000000</v>
      </c>
      <c r="E64" s="132"/>
      <c r="F64" s="133"/>
    </row>
    <row r="65" spans="1:6" s="82" customFormat="1" x14ac:dyDescent="0.35">
      <c r="A65" s="127"/>
      <c r="B65" s="128" t="s">
        <v>201</v>
      </c>
      <c r="C65" s="139">
        <f>SUM(C66:C67)</f>
        <v>38104614</v>
      </c>
      <c r="D65" s="139">
        <f t="shared" ref="D65:F65" si="4">SUM(D66:D67)</f>
        <v>38104614</v>
      </c>
      <c r="E65" s="139">
        <f t="shared" si="4"/>
        <v>0</v>
      </c>
      <c r="F65" s="139">
        <f t="shared" si="4"/>
        <v>0</v>
      </c>
    </row>
    <row r="66" spans="1:6" s="82" customFormat="1" x14ac:dyDescent="0.35">
      <c r="A66" s="127"/>
      <c r="B66" s="129" t="s">
        <v>202</v>
      </c>
      <c r="C66" s="96">
        <v>29104614</v>
      </c>
      <c r="D66" s="137">
        <f>C66</f>
        <v>29104614</v>
      </c>
      <c r="E66" s="136"/>
      <c r="F66" s="133"/>
    </row>
    <row r="67" spans="1:6" s="82" customFormat="1" x14ac:dyDescent="0.35">
      <c r="A67" s="127"/>
      <c r="B67" s="129" t="s">
        <v>203</v>
      </c>
      <c r="C67" s="96">
        <v>9000000</v>
      </c>
      <c r="D67" s="137">
        <f>C67</f>
        <v>9000000</v>
      </c>
      <c r="E67" s="136"/>
      <c r="F67" s="133"/>
    </row>
    <row r="68" spans="1:6" s="82" customFormat="1" x14ac:dyDescent="0.35">
      <c r="A68" s="127"/>
      <c r="B68" s="128" t="s">
        <v>220</v>
      </c>
      <c r="C68" s="138">
        <f>SUM(C69:C71)</f>
        <v>12559000</v>
      </c>
      <c r="D68" s="138">
        <f>SUM(D69:D71)</f>
        <v>12559000</v>
      </c>
      <c r="E68" s="138">
        <f t="shared" ref="E68:F68" si="5">SUM(E71)</f>
        <v>0</v>
      </c>
      <c r="F68" s="138">
        <f t="shared" si="5"/>
        <v>0</v>
      </c>
    </row>
    <row r="69" spans="1:6" s="83" customFormat="1" x14ac:dyDescent="0.35">
      <c r="A69" s="127"/>
      <c r="B69" s="129" t="s">
        <v>238</v>
      </c>
      <c r="C69" s="96">
        <v>5339000</v>
      </c>
      <c r="D69" s="137">
        <f>C69</f>
        <v>5339000</v>
      </c>
      <c r="E69" s="138"/>
      <c r="F69" s="138"/>
    </row>
    <row r="70" spans="1:6" s="83" customFormat="1" x14ac:dyDescent="0.35">
      <c r="A70" s="127"/>
      <c r="B70" s="129" t="s">
        <v>239</v>
      </c>
      <c r="C70" s="100">
        <v>5070000</v>
      </c>
      <c r="D70" s="137">
        <f t="shared" ref="D70:D71" si="6">C70</f>
        <v>5070000</v>
      </c>
      <c r="E70" s="138"/>
      <c r="F70" s="138"/>
    </row>
    <row r="71" spans="1:6" s="82" customFormat="1" x14ac:dyDescent="0.35">
      <c r="A71" s="127"/>
      <c r="B71" s="129" t="s">
        <v>221</v>
      </c>
      <c r="C71" s="100">
        <v>2150000</v>
      </c>
      <c r="D71" s="137">
        <f t="shared" si="6"/>
        <v>2150000</v>
      </c>
      <c r="E71" s="136"/>
      <c r="F71" s="133"/>
    </row>
    <row r="72" spans="1:6" s="82" customFormat="1" x14ac:dyDescent="0.35">
      <c r="A72" s="127"/>
      <c r="B72" s="128" t="s">
        <v>204</v>
      </c>
      <c r="C72" s="139">
        <f>SUM(C73:C75)</f>
        <v>3424400</v>
      </c>
      <c r="D72" s="139">
        <f t="shared" ref="D72:F72" si="7">SUM(D73:D75)</f>
        <v>3424400</v>
      </c>
      <c r="E72" s="139">
        <f t="shared" si="7"/>
        <v>0</v>
      </c>
      <c r="F72" s="139">
        <f t="shared" si="7"/>
        <v>0</v>
      </c>
    </row>
    <row r="73" spans="1:6" s="82" customFormat="1" x14ac:dyDescent="0.35">
      <c r="A73" s="127"/>
      <c r="B73" s="129" t="s">
        <v>205</v>
      </c>
      <c r="C73" s="96">
        <v>718000</v>
      </c>
      <c r="D73" s="137">
        <f>C73</f>
        <v>718000</v>
      </c>
      <c r="E73" s="132"/>
      <c r="F73" s="133"/>
    </row>
    <row r="74" spans="1:6" s="82" customFormat="1" x14ac:dyDescent="0.35">
      <c r="A74" s="127"/>
      <c r="B74" s="129" t="s">
        <v>206</v>
      </c>
      <c r="C74" s="96">
        <v>1356400</v>
      </c>
      <c r="D74" s="137">
        <f t="shared" ref="D74:D75" si="8">C74</f>
        <v>1356400</v>
      </c>
      <c r="E74" s="132"/>
      <c r="F74" s="133"/>
    </row>
    <row r="75" spans="1:6" s="82" customFormat="1" x14ac:dyDescent="0.35">
      <c r="A75" s="127"/>
      <c r="B75" s="129" t="s">
        <v>207</v>
      </c>
      <c r="C75" s="96">
        <v>1350000</v>
      </c>
      <c r="D75" s="137">
        <f t="shared" si="8"/>
        <v>1350000</v>
      </c>
      <c r="E75" s="132"/>
      <c r="F75" s="133"/>
    </row>
    <row r="76" spans="1:6" s="145" customFormat="1" x14ac:dyDescent="0.35">
      <c r="A76" s="127"/>
      <c r="B76" s="128" t="s">
        <v>245</v>
      </c>
      <c r="C76" s="138">
        <f>SUM('Bieu 3'!D86)</f>
        <v>0</v>
      </c>
      <c r="D76" s="138">
        <f t="shared" ref="D76:F76" si="9">SUM(D77)</f>
        <v>0</v>
      </c>
      <c r="E76" s="138">
        <f t="shared" si="9"/>
        <v>0</v>
      </c>
      <c r="F76" s="138">
        <f t="shared" si="9"/>
        <v>0</v>
      </c>
    </row>
    <row r="77" spans="1:6" s="145" customFormat="1" x14ac:dyDescent="0.35">
      <c r="A77" s="127"/>
      <c r="B77" s="129" t="s">
        <v>246</v>
      </c>
      <c r="D77" s="137">
        <f>'Bieu 3'!D86</f>
        <v>0</v>
      </c>
      <c r="E77" s="132"/>
      <c r="F77" s="133"/>
    </row>
    <row r="78" spans="1:6" s="82" customFormat="1" x14ac:dyDescent="0.35">
      <c r="A78" s="127"/>
      <c r="B78" s="128" t="s">
        <v>208</v>
      </c>
      <c r="C78" s="141">
        <f>SUM(C79:C82)</f>
        <v>5191500</v>
      </c>
      <c r="D78" s="141">
        <f t="shared" ref="D78:F78" si="10">SUM(D79:D82)</f>
        <v>5191500</v>
      </c>
      <c r="E78" s="141">
        <f t="shared" si="10"/>
        <v>0</v>
      </c>
      <c r="F78" s="141">
        <f t="shared" si="10"/>
        <v>0</v>
      </c>
    </row>
    <row r="79" spans="1:6" s="82" customFormat="1" x14ac:dyDescent="0.35">
      <c r="A79" s="127"/>
      <c r="B79" s="129" t="s">
        <v>209</v>
      </c>
      <c r="C79" s="96">
        <v>235500</v>
      </c>
      <c r="D79" s="137">
        <f>C79</f>
        <v>235500</v>
      </c>
      <c r="E79" s="132"/>
      <c r="F79" s="133"/>
    </row>
    <row r="80" spans="1:6" s="82" customFormat="1" x14ac:dyDescent="0.35">
      <c r="A80" s="127"/>
      <c r="B80" s="129" t="s">
        <v>210</v>
      </c>
      <c r="C80" s="96">
        <v>456000</v>
      </c>
      <c r="D80" s="137">
        <f t="shared" ref="D80:D82" si="11">C80</f>
        <v>456000</v>
      </c>
      <c r="E80" s="132"/>
      <c r="F80" s="133"/>
    </row>
    <row r="81" spans="1:6" s="83" customFormat="1" x14ac:dyDescent="0.35">
      <c r="A81" s="127"/>
      <c r="B81" s="129" t="s">
        <v>240</v>
      </c>
      <c r="C81" s="96"/>
      <c r="D81" s="137">
        <f t="shared" si="11"/>
        <v>0</v>
      </c>
      <c r="E81" s="132"/>
      <c r="F81" s="133"/>
    </row>
    <row r="82" spans="1:6" s="82" customFormat="1" x14ac:dyDescent="0.35">
      <c r="A82" s="127"/>
      <c r="B82" s="129" t="s">
        <v>211</v>
      </c>
      <c r="C82" s="96">
        <v>4500000</v>
      </c>
      <c r="D82" s="137">
        <f t="shared" si="11"/>
        <v>4500000</v>
      </c>
      <c r="E82" s="132"/>
      <c r="F82" s="133"/>
    </row>
    <row r="83" spans="1:6" s="82" customFormat="1" x14ac:dyDescent="0.35">
      <c r="A83" s="127"/>
      <c r="B83" s="128" t="s">
        <v>212</v>
      </c>
      <c r="C83" s="104">
        <f>SUM(C84:C86)</f>
        <v>36962220</v>
      </c>
      <c r="D83" s="104">
        <f>SUM(D84:D86)</f>
        <v>36962220</v>
      </c>
      <c r="E83" s="104">
        <f t="shared" ref="E83:F83" si="12">SUM(E85)</f>
        <v>0</v>
      </c>
      <c r="F83" s="104">
        <f t="shared" si="12"/>
        <v>0</v>
      </c>
    </row>
    <row r="84" spans="1:6" s="83" customFormat="1" x14ac:dyDescent="0.35">
      <c r="A84" s="127"/>
      <c r="B84" s="129" t="s">
        <v>241</v>
      </c>
      <c r="C84" s="103"/>
      <c r="D84" s="137">
        <f>C84</f>
        <v>0</v>
      </c>
      <c r="E84" s="104"/>
      <c r="F84" s="104"/>
    </row>
    <row r="85" spans="1:6" s="82" customFormat="1" x14ac:dyDescent="0.35">
      <c r="A85" s="127"/>
      <c r="B85" s="129" t="s">
        <v>213</v>
      </c>
      <c r="C85" s="103">
        <v>35762220</v>
      </c>
      <c r="D85" s="137">
        <f>C85</f>
        <v>35762220</v>
      </c>
      <c r="E85" s="132"/>
      <c r="F85" s="133"/>
    </row>
    <row r="86" spans="1:6" s="148" customFormat="1" x14ac:dyDescent="0.35">
      <c r="A86" s="127"/>
      <c r="B86" s="129" t="s">
        <v>267</v>
      </c>
      <c r="C86" s="96">
        <v>1200000</v>
      </c>
      <c r="D86" s="137">
        <f>C86</f>
        <v>1200000</v>
      </c>
      <c r="E86" s="132"/>
      <c r="F86" s="133"/>
    </row>
    <row r="87" spans="1:6" s="82" customFormat="1" x14ac:dyDescent="0.35">
      <c r="A87" s="127"/>
      <c r="B87" s="128" t="s">
        <v>222</v>
      </c>
      <c r="C87" s="104">
        <f>SUM(C88:C92)</f>
        <v>2535500</v>
      </c>
      <c r="D87" s="104">
        <f t="shared" ref="D87:F87" si="13">SUM(D88:D92)</f>
        <v>2535500</v>
      </c>
      <c r="E87" s="104">
        <f t="shared" si="13"/>
        <v>0</v>
      </c>
      <c r="F87" s="104">
        <f t="shared" si="13"/>
        <v>0</v>
      </c>
    </row>
    <row r="88" spans="1:6" s="82" customFormat="1" ht="18" customHeight="1" x14ac:dyDescent="0.35">
      <c r="A88" s="127"/>
      <c r="B88" s="129" t="s">
        <v>223</v>
      </c>
      <c r="C88" s="103">
        <v>1535500</v>
      </c>
      <c r="D88" s="137">
        <f>C88</f>
        <v>1535500</v>
      </c>
      <c r="E88" s="132"/>
      <c r="F88" s="133"/>
    </row>
    <row r="89" spans="1:6" s="145" customFormat="1" ht="16.5" customHeight="1" x14ac:dyDescent="0.35">
      <c r="A89" s="127"/>
      <c r="B89" s="129" t="s">
        <v>247</v>
      </c>
      <c r="C89" s="103">
        <v>1000000</v>
      </c>
      <c r="D89" s="137">
        <f t="shared" ref="D89:D92" si="14">C89</f>
        <v>1000000</v>
      </c>
      <c r="E89" s="132"/>
      <c r="F89" s="133"/>
    </row>
    <row r="90" spans="1:6" s="145" customFormat="1" ht="24.75" customHeight="1" x14ac:dyDescent="0.35">
      <c r="A90" s="127"/>
      <c r="B90" s="129" t="s">
        <v>248</v>
      </c>
      <c r="C90" s="103"/>
      <c r="D90" s="137">
        <f t="shared" si="14"/>
        <v>0</v>
      </c>
      <c r="E90" s="132"/>
      <c r="F90" s="133"/>
    </row>
    <row r="91" spans="1:6" s="82" customFormat="1" x14ac:dyDescent="0.35">
      <c r="A91" s="127"/>
      <c r="B91" s="129" t="s">
        <v>224</v>
      </c>
      <c r="C91" s="96"/>
      <c r="D91" s="137">
        <f t="shared" si="14"/>
        <v>0</v>
      </c>
      <c r="E91" s="132"/>
      <c r="F91" s="133"/>
    </row>
    <row r="92" spans="1:6" s="82" customFormat="1" ht="31" x14ac:dyDescent="0.35">
      <c r="A92" s="127"/>
      <c r="B92" s="129" t="s">
        <v>225</v>
      </c>
      <c r="C92" s="96"/>
      <c r="D92" s="135">
        <f t="shared" si="14"/>
        <v>0</v>
      </c>
      <c r="E92" s="140"/>
      <c r="F92" s="133"/>
    </row>
    <row r="93" spans="1:6" s="82" customFormat="1" x14ac:dyDescent="0.35">
      <c r="A93" s="127"/>
      <c r="B93" s="128" t="s">
        <v>214</v>
      </c>
      <c r="C93" s="141">
        <f>SUM(C94:C96)</f>
        <v>116704000</v>
      </c>
      <c r="D93" s="141">
        <f>SUM(D94:D96)</f>
        <v>116704000</v>
      </c>
      <c r="E93" s="141">
        <f>SUM(E94:E96)</f>
        <v>0</v>
      </c>
      <c r="F93" s="141">
        <f>SUM(F94:F96)</f>
        <v>0</v>
      </c>
    </row>
    <row r="94" spans="1:6" s="145" customFormat="1" x14ac:dyDescent="0.35">
      <c r="A94" s="127"/>
      <c r="B94" s="129" t="s">
        <v>226</v>
      </c>
      <c r="C94" s="103">
        <v>5736000</v>
      </c>
      <c r="D94" s="137">
        <f>C94</f>
        <v>5736000</v>
      </c>
      <c r="E94" s="132"/>
      <c r="F94" s="133"/>
    </row>
    <row r="95" spans="1:6" s="145" customFormat="1" ht="31" x14ac:dyDescent="0.35">
      <c r="A95" s="127"/>
      <c r="B95" s="129" t="s">
        <v>249</v>
      </c>
      <c r="C95" s="103"/>
      <c r="D95" s="135">
        <f t="shared" ref="D95:D96" si="15">C95</f>
        <v>0</v>
      </c>
      <c r="E95" s="132"/>
      <c r="F95" s="133"/>
    </row>
    <row r="96" spans="1:6" s="82" customFormat="1" x14ac:dyDescent="0.35">
      <c r="A96" s="127"/>
      <c r="B96" s="129" t="s">
        <v>215</v>
      </c>
      <c r="C96" s="103">
        <v>110968000</v>
      </c>
      <c r="D96" s="137">
        <f t="shared" si="15"/>
        <v>110968000</v>
      </c>
      <c r="E96" s="132"/>
      <c r="F96" s="133"/>
    </row>
    <row r="97" spans="1:6" s="82" customFormat="1" x14ac:dyDescent="0.35">
      <c r="A97" s="127"/>
      <c r="B97" s="128" t="s">
        <v>216</v>
      </c>
      <c r="C97" s="141">
        <f>SUM(C98)</f>
        <v>0</v>
      </c>
      <c r="D97" s="141">
        <f t="shared" ref="D97:F97" si="16">SUM(D98)</f>
        <v>0</v>
      </c>
      <c r="E97" s="141">
        <f t="shared" si="16"/>
        <v>0</v>
      </c>
      <c r="F97" s="141">
        <f t="shared" si="16"/>
        <v>0</v>
      </c>
    </row>
    <row r="98" spans="1:6" s="82" customFormat="1" x14ac:dyDescent="0.35">
      <c r="A98" s="127"/>
      <c r="B98" s="129" t="s">
        <v>217</v>
      </c>
      <c r="C98" s="103"/>
      <c r="D98" s="132"/>
      <c r="E98" s="132"/>
      <c r="F98" s="133"/>
    </row>
    <row r="99" spans="1:6" s="82" customFormat="1" x14ac:dyDescent="0.35">
      <c r="A99" s="127"/>
      <c r="B99" s="128" t="s">
        <v>227</v>
      </c>
      <c r="C99" s="141">
        <f>SUM(C100:C103)</f>
        <v>19760191</v>
      </c>
      <c r="D99" s="141">
        <f t="shared" ref="D99:F99" si="17">SUM(D100:D103)</f>
        <v>19760191</v>
      </c>
      <c r="E99" s="141">
        <f t="shared" si="17"/>
        <v>0</v>
      </c>
      <c r="F99" s="141">
        <f t="shared" si="17"/>
        <v>0</v>
      </c>
    </row>
    <row r="100" spans="1:6" s="82" customFormat="1" x14ac:dyDescent="0.35">
      <c r="A100" s="127"/>
      <c r="B100" s="129" t="s">
        <v>228</v>
      </c>
      <c r="C100" s="103">
        <v>330000</v>
      </c>
      <c r="D100" s="137">
        <f>C100</f>
        <v>330000</v>
      </c>
      <c r="E100" s="132"/>
      <c r="F100" s="133"/>
    </row>
    <row r="101" spans="1:6" s="82" customFormat="1" x14ac:dyDescent="0.35">
      <c r="A101" s="17"/>
      <c r="B101" s="129" t="s">
        <v>229</v>
      </c>
      <c r="C101" s="100">
        <v>10773191</v>
      </c>
      <c r="D101" s="137">
        <f t="shared" ref="D101:D103" si="18">C101</f>
        <v>10773191</v>
      </c>
      <c r="E101" s="140"/>
      <c r="F101" s="133"/>
    </row>
    <row r="102" spans="1:6" s="145" customFormat="1" x14ac:dyDescent="0.35">
      <c r="A102" s="17"/>
      <c r="B102" s="129" t="s">
        <v>242</v>
      </c>
      <c r="C102" s="100"/>
      <c r="D102" s="137">
        <f t="shared" si="18"/>
        <v>0</v>
      </c>
      <c r="E102" s="132"/>
      <c r="F102" s="133"/>
    </row>
    <row r="103" spans="1:6" s="145" customFormat="1" x14ac:dyDescent="0.35">
      <c r="A103" s="17"/>
      <c r="B103" s="129" t="s">
        <v>233</v>
      </c>
      <c r="C103" s="96">
        <v>8657000</v>
      </c>
      <c r="D103" s="137">
        <f t="shared" si="18"/>
        <v>8657000</v>
      </c>
      <c r="E103" s="132"/>
      <c r="F103" s="133"/>
    </row>
    <row r="104" spans="1:6" s="74" customFormat="1" ht="15" x14ac:dyDescent="0.3">
      <c r="A104" s="130" t="s">
        <v>53</v>
      </c>
      <c r="B104" s="178" t="s">
        <v>61</v>
      </c>
      <c r="C104" s="179">
        <f>C107+C110+C114+C112+C116+C118+C122</f>
        <v>103982520</v>
      </c>
      <c r="D104" s="179">
        <f>D107+D110+D114+D112+D116+D118+D122</f>
        <v>103982520</v>
      </c>
      <c r="E104" s="179">
        <f>E107+E110+E114+E112+E116+E118+E122</f>
        <v>0</v>
      </c>
      <c r="F104" s="179">
        <f>F107+F110+F114+F112+F116+F118+F122</f>
        <v>0</v>
      </c>
    </row>
    <row r="105" spans="1:6" s="82" customFormat="1" ht="16" hidden="1" thickBot="1" x14ac:dyDescent="0.4">
      <c r="A105" s="17"/>
      <c r="B105" s="126" t="s">
        <v>191</v>
      </c>
      <c r="C105" s="131"/>
      <c r="D105" s="132"/>
      <c r="E105" s="132"/>
      <c r="F105" s="133"/>
    </row>
    <row r="106" spans="1:6" s="82" customFormat="1" hidden="1" x14ac:dyDescent="0.35">
      <c r="A106" s="17"/>
      <c r="B106" s="143" t="s">
        <v>230</v>
      </c>
      <c r="C106" s="131"/>
      <c r="D106" s="132"/>
      <c r="E106" s="132"/>
      <c r="F106" s="133"/>
    </row>
    <row r="107" spans="1:6" s="82" customFormat="1" ht="18" x14ac:dyDescent="0.35">
      <c r="A107" s="127"/>
      <c r="B107" s="128" t="s">
        <v>191</v>
      </c>
      <c r="C107" s="102">
        <f>SUM(C108:C109)</f>
        <v>0</v>
      </c>
      <c r="D107" s="102">
        <f>SUM(D108:D109)</f>
        <v>0</v>
      </c>
      <c r="E107" s="102">
        <f>SUM(E111:E111)</f>
        <v>0</v>
      </c>
      <c r="F107" s="102">
        <f>SUM(F111:F111)</f>
        <v>0</v>
      </c>
    </row>
    <row r="108" spans="1:6" s="83" customFormat="1" ht="18" x14ac:dyDescent="0.35">
      <c r="A108" s="127"/>
      <c r="B108" s="129" t="s">
        <v>230</v>
      </c>
      <c r="C108" s="96"/>
      <c r="D108" s="137">
        <f>C108</f>
        <v>0</v>
      </c>
      <c r="E108" s="102"/>
      <c r="F108" s="102"/>
    </row>
    <row r="109" spans="1:6" s="83" customFormat="1" ht="18" x14ac:dyDescent="0.35">
      <c r="A109" s="127"/>
      <c r="B109" s="129" t="s">
        <v>243</v>
      </c>
      <c r="C109" s="96"/>
      <c r="D109" s="137">
        <f>C109</f>
        <v>0</v>
      </c>
      <c r="E109" s="102"/>
      <c r="F109" s="102"/>
    </row>
    <row r="110" spans="1:6" s="83" customFormat="1" ht="26" x14ac:dyDescent="0.35">
      <c r="A110" s="127"/>
      <c r="B110" s="128" t="s">
        <v>218</v>
      </c>
      <c r="C110" s="138">
        <f>SUM(C111)</f>
        <v>14282520</v>
      </c>
      <c r="D110" s="138">
        <f>SUM(D111)</f>
        <v>14282520</v>
      </c>
      <c r="E110" s="102"/>
      <c r="F110" s="102"/>
    </row>
    <row r="111" spans="1:6" s="82" customFormat="1" x14ac:dyDescent="0.35">
      <c r="A111" s="127"/>
      <c r="B111" s="129" t="s">
        <v>231</v>
      </c>
      <c r="C111" s="96">
        <v>14282520</v>
      </c>
      <c r="D111" s="137">
        <f>C111</f>
        <v>14282520</v>
      </c>
      <c r="E111" s="132"/>
      <c r="F111" s="133"/>
    </row>
    <row r="112" spans="1:6" s="145" customFormat="1" x14ac:dyDescent="0.35">
      <c r="A112" s="127"/>
      <c r="B112" s="128" t="s">
        <v>220</v>
      </c>
      <c r="C112" s="138">
        <f>SUM(C113)</f>
        <v>0</v>
      </c>
      <c r="D112" s="138">
        <f t="shared" ref="D112:F112" si="19">SUM(D113)</f>
        <v>0</v>
      </c>
      <c r="E112" s="138">
        <f t="shared" si="19"/>
        <v>0</v>
      </c>
      <c r="F112" s="138">
        <f t="shared" si="19"/>
        <v>0</v>
      </c>
    </row>
    <row r="113" spans="1:6" s="145" customFormat="1" x14ac:dyDescent="0.35">
      <c r="A113" s="127"/>
      <c r="B113" s="129" t="s">
        <v>239</v>
      </c>
      <c r="C113" s="100"/>
      <c r="D113" s="137">
        <f>C113</f>
        <v>0</v>
      </c>
      <c r="E113" s="138"/>
      <c r="F113" s="138"/>
    </row>
    <row r="114" spans="1:6" s="82" customFormat="1" ht="18" x14ac:dyDescent="0.35">
      <c r="A114" s="127"/>
      <c r="B114" s="128" t="s">
        <v>212</v>
      </c>
      <c r="C114" s="102">
        <f>SUM(C115:C115)</f>
        <v>0</v>
      </c>
      <c r="D114" s="102">
        <f>SUM(D115:D115)</f>
        <v>0</v>
      </c>
      <c r="E114" s="102">
        <f>SUM(E115:E115)</f>
        <v>0</v>
      </c>
      <c r="F114" s="102">
        <f>SUM(F115:F115)</f>
        <v>0</v>
      </c>
    </row>
    <row r="115" spans="1:6" s="82" customFormat="1" x14ac:dyDescent="0.35">
      <c r="A115" s="127"/>
      <c r="B115" s="129" t="s">
        <v>232</v>
      </c>
      <c r="C115" s="96"/>
      <c r="D115" s="137">
        <f>C115</f>
        <v>0</v>
      </c>
      <c r="E115" s="132"/>
      <c r="F115" s="133"/>
    </row>
    <row r="116" spans="1:6" s="145" customFormat="1" ht="26" x14ac:dyDescent="0.35">
      <c r="A116" s="127"/>
      <c r="B116" s="128" t="s">
        <v>250</v>
      </c>
      <c r="C116" s="104">
        <f>SUM(C117)</f>
        <v>0</v>
      </c>
      <c r="D116" s="104">
        <f t="shared" ref="D116:F116" si="20">SUM(D117)</f>
        <v>0</v>
      </c>
      <c r="E116" s="104">
        <f t="shared" si="20"/>
        <v>0</v>
      </c>
      <c r="F116" s="104">
        <f t="shared" si="20"/>
        <v>0</v>
      </c>
    </row>
    <row r="117" spans="1:6" s="145" customFormat="1" x14ac:dyDescent="0.35">
      <c r="A117" s="127"/>
      <c r="B117" s="129" t="s">
        <v>251</v>
      </c>
      <c r="C117" s="96"/>
      <c r="D117" s="137">
        <f>C117</f>
        <v>0</v>
      </c>
      <c r="E117" s="132"/>
      <c r="F117" s="133"/>
    </row>
    <row r="118" spans="1:6" s="145" customFormat="1" x14ac:dyDescent="0.35">
      <c r="A118" s="127"/>
      <c r="B118" s="128" t="s">
        <v>214</v>
      </c>
      <c r="C118" s="141">
        <f>SUM(C119:C121)</f>
        <v>86900000</v>
      </c>
      <c r="D118" s="141">
        <f t="shared" ref="D118:F118" si="21">SUM(D119:D121)</f>
        <v>86900000</v>
      </c>
      <c r="E118" s="141">
        <f t="shared" si="21"/>
        <v>0</v>
      </c>
      <c r="F118" s="141">
        <f t="shared" si="21"/>
        <v>0</v>
      </c>
    </row>
    <row r="119" spans="1:6" s="145" customFormat="1" x14ac:dyDescent="0.35">
      <c r="A119" s="127"/>
      <c r="B119" s="129" t="s">
        <v>226</v>
      </c>
      <c r="C119" s="103"/>
      <c r="D119" s="137">
        <f>C119</f>
        <v>0</v>
      </c>
      <c r="E119" s="132"/>
      <c r="F119" s="133"/>
    </row>
    <row r="120" spans="1:6" s="145" customFormat="1" ht="31" x14ac:dyDescent="0.35">
      <c r="A120" s="127"/>
      <c r="B120" s="129" t="s">
        <v>249</v>
      </c>
      <c r="C120" s="103"/>
      <c r="D120" s="137">
        <f>C120</f>
        <v>0</v>
      </c>
      <c r="E120" s="132"/>
      <c r="F120" s="133"/>
    </row>
    <row r="121" spans="1:6" s="148" customFormat="1" x14ac:dyDescent="0.35">
      <c r="A121" s="127"/>
      <c r="B121" s="129" t="s">
        <v>215</v>
      </c>
      <c r="C121" s="103">
        <v>86900000</v>
      </c>
      <c r="D121" s="137">
        <f>C121</f>
        <v>86900000</v>
      </c>
      <c r="E121" s="132"/>
      <c r="F121" s="133"/>
    </row>
    <row r="122" spans="1:6" s="82" customFormat="1" ht="18" x14ac:dyDescent="0.35">
      <c r="A122" s="127"/>
      <c r="B122" s="128" t="s">
        <v>227</v>
      </c>
      <c r="C122" s="102">
        <f>SUM(C123:C124)</f>
        <v>2800000</v>
      </c>
      <c r="D122" s="102">
        <f>SUM(D123:D124)</f>
        <v>2800000</v>
      </c>
      <c r="E122" s="102">
        <f>SUM(E124:E126)</f>
        <v>0</v>
      </c>
      <c r="F122" s="102">
        <f>SUM(F124:F126)</f>
        <v>0</v>
      </c>
    </row>
    <row r="123" spans="1:6" s="148" customFormat="1" ht="18" x14ac:dyDescent="0.35">
      <c r="A123" s="127"/>
      <c r="B123" s="129" t="s">
        <v>285</v>
      </c>
      <c r="C123" s="103"/>
      <c r="D123" s="103">
        <f>C123</f>
        <v>0</v>
      </c>
      <c r="E123" s="102"/>
      <c r="F123" s="102"/>
    </row>
    <row r="124" spans="1:6" s="82" customFormat="1" x14ac:dyDescent="0.35">
      <c r="A124" s="127"/>
      <c r="B124" s="129" t="s">
        <v>233</v>
      </c>
      <c r="C124" s="103">
        <v>2800000</v>
      </c>
      <c r="D124" s="137">
        <f>C124</f>
        <v>2800000</v>
      </c>
      <c r="E124" s="132"/>
      <c r="F124" s="133"/>
    </row>
    <row r="125" spans="1:6" s="74" customFormat="1" ht="15" x14ac:dyDescent="0.3">
      <c r="A125" s="180">
        <v>3.3</v>
      </c>
      <c r="B125" s="178" t="s">
        <v>268</v>
      </c>
      <c r="C125" s="179">
        <f>C126+C128+C133</f>
        <v>249744056</v>
      </c>
      <c r="D125" s="179">
        <f>D126+D128+D133</f>
        <v>249744056</v>
      </c>
      <c r="E125" s="179">
        <f>E126+E128+E133</f>
        <v>0</v>
      </c>
      <c r="F125" s="179">
        <f>F126+F128+F133</f>
        <v>0</v>
      </c>
    </row>
    <row r="126" spans="1:6" s="74" customFormat="1" x14ac:dyDescent="0.35">
      <c r="A126" s="17"/>
      <c r="B126" s="128" t="s">
        <v>189</v>
      </c>
      <c r="C126" s="141">
        <f>SUM(C127:C127)</f>
        <v>136030052</v>
      </c>
      <c r="D126" s="141">
        <f>SUM(D127:D127)</f>
        <v>136030052</v>
      </c>
      <c r="E126" s="141">
        <f>SUM(E127:E127)</f>
        <v>0</v>
      </c>
      <c r="F126" s="142">
        <f>SUM(F127:F127)</f>
        <v>0</v>
      </c>
    </row>
    <row r="127" spans="1:6" s="74" customFormat="1" x14ac:dyDescent="0.35">
      <c r="A127" s="17"/>
      <c r="B127" s="129" t="s">
        <v>190</v>
      </c>
      <c r="C127" s="96">
        <v>136030052</v>
      </c>
      <c r="D127" s="135">
        <f>C127</f>
        <v>136030052</v>
      </c>
      <c r="E127" s="132"/>
      <c r="F127" s="133"/>
    </row>
    <row r="128" spans="1:6" s="74" customFormat="1" x14ac:dyDescent="0.35">
      <c r="A128" s="17"/>
      <c r="B128" s="128" t="s">
        <v>191</v>
      </c>
      <c r="C128" s="98">
        <f>SUM(C129:C132)</f>
        <v>75638564</v>
      </c>
      <c r="D128" s="98">
        <f>SUM(D129:D132)</f>
        <v>75638564</v>
      </c>
      <c r="E128" s="98">
        <f>SUM(E129:E132)</f>
        <v>0</v>
      </c>
      <c r="F128" s="98">
        <f>SUM(F129:F132)</f>
        <v>0</v>
      </c>
    </row>
    <row r="129" spans="1:6" s="74" customFormat="1" x14ac:dyDescent="0.35">
      <c r="A129" s="17"/>
      <c r="B129" s="129" t="s">
        <v>192</v>
      </c>
      <c r="C129" s="96">
        <v>2184000</v>
      </c>
      <c r="D129" s="137">
        <f>C129</f>
        <v>2184000</v>
      </c>
      <c r="E129" s="132"/>
      <c r="F129" s="133"/>
    </row>
    <row r="130" spans="1:6" s="74" customFormat="1" x14ac:dyDescent="0.35">
      <c r="A130" s="57"/>
      <c r="B130" s="129" t="s">
        <v>193</v>
      </c>
      <c r="C130" s="96">
        <v>48615420</v>
      </c>
      <c r="D130" s="137">
        <f t="shared" ref="D130:D132" si="22">C130</f>
        <v>48615420</v>
      </c>
      <c r="E130" s="132"/>
      <c r="F130" s="133"/>
    </row>
    <row r="131" spans="1:6" s="74" customFormat="1" x14ac:dyDescent="0.35">
      <c r="A131" s="17"/>
      <c r="B131" s="129" t="s">
        <v>194</v>
      </c>
      <c r="C131" s="96">
        <v>252000</v>
      </c>
      <c r="D131" s="137">
        <f t="shared" si="22"/>
        <v>252000</v>
      </c>
      <c r="E131" s="132"/>
      <c r="F131" s="133"/>
    </row>
    <row r="132" spans="1:6" s="74" customFormat="1" x14ac:dyDescent="0.35">
      <c r="A132" s="17"/>
      <c r="B132" s="129" t="s">
        <v>195</v>
      </c>
      <c r="C132" s="96">
        <v>24587144</v>
      </c>
      <c r="D132" s="137">
        <f t="shared" si="22"/>
        <v>24587144</v>
      </c>
      <c r="E132" s="132"/>
      <c r="F132" s="133"/>
    </row>
    <row r="133" spans="1:6" x14ac:dyDescent="0.35">
      <c r="A133" s="17"/>
      <c r="B133" s="128" t="s">
        <v>196</v>
      </c>
      <c r="C133" s="98">
        <f>SUM(C134:C137)</f>
        <v>38075440</v>
      </c>
      <c r="D133" s="98">
        <f>SUM(D134:D137)</f>
        <v>38075440</v>
      </c>
      <c r="E133" s="98">
        <f t="shared" ref="E133:F133" si="23">SUM(E134:E137)</f>
        <v>0</v>
      </c>
      <c r="F133" s="98">
        <f t="shared" si="23"/>
        <v>0</v>
      </c>
    </row>
    <row r="134" spans="1:6" x14ac:dyDescent="0.35">
      <c r="A134" s="57"/>
      <c r="B134" s="129" t="s">
        <v>197</v>
      </c>
      <c r="C134" s="96">
        <v>28427678</v>
      </c>
      <c r="D134" s="96">
        <f>C134</f>
        <v>28427678</v>
      </c>
      <c r="E134" s="132"/>
      <c r="F134" s="133"/>
    </row>
    <row r="135" spans="1:6" x14ac:dyDescent="0.35">
      <c r="A135" s="17"/>
      <c r="B135" s="129" t="s">
        <v>198</v>
      </c>
      <c r="C135" s="96">
        <v>4873317</v>
      </c>
      <c r="D135" s="96">
        <f t="shared" ref="D135:D137" si="24">C135</f>
        <v>4873317</v>
      </c>
      <c r="E135" s="132"/>
      <c r="F135" s="133"/>
    </row>
    <row r="136" spans="1:6" x14ac:dyDescent="0.35">
      <c r="A136" s="17"/>
      <c r="B136" s="129" t="s">
        <v>199</v>
      </c>
      <c r="C136" s="96">
        <v>3197584</v>
      </c>
      <c r="D136" s="96">
        <f t="shared" si="24"/>
        <v>3197584</v>
      </c>
      <c r="E136" s="132"/>
      <c r="F136" s="133"/>
    </row>
    <row r="137" spans="1:6" x14ac:dyDescent="0.35">
      <c r="A137" s="57"/>
      <c r="B137" s="129" t="s">
        <v>200</v>
      </c>
      <c r="C137" s="96">
        <v>1576861</v>
      </c>
      <c r="D137" s="96">
        <f t="shared" si="24"/>
        <v>1576861</v>
      </c>
      <c r="E137" s="132"/>
      <c r="F137" s="133"/>
    </row>
    <row r="138" spans="1:6" x14ac:dyDescent="0.35">
      <c r="C138" s="134"/>
      <c r="D138" s="134"/>
      <c r="E138" s="134"/>
      <c r="F138" s="134"/>
    </row>
    <row r="139" spans="1:6" ht="16.5" x14ac:dyDescent="0.35">
      <c r="C139" s="134"/>
      <c r="D139" s="202" t="s">
        <v>292</v>
      </c>
      <c r="E139" s="202"/>
      <c r="F139" s="202"/>
    </row>
    <row r="140" spans="1:6" ht="16.5" x14ac:dyDescent="0.35">
      <c r="C140" s="134"/>
      <c r="D140" s="203" t="s">
        <v>81</v>
      </c>
      <c r="E140" s="203"/>
      <c r="F140" s="203"/>
    </row>
    <row r="141" spans="1:6" ht="16.5" x14ac:dyDescent="0.35">
      <c r="C141" s="134"/>
      <c r="D141" s="202" t="s">
        <v>118</v>
      </c>
      <c r="E141" s="202"/>
      <c r="F141" s="202"/>
    </row>
    <row r="142" spans="1:6" ht="16.5" x14ac:dyDescent="0.35">
      <c r="C142" s="134"/>
      <c r="D142" s="203" t="s">
        <v>119</v>
      </c>
      <c r="E142" s="203"/>
      <c r="F142" s="203"/>
    </row>
    <row r="143" spans="1:6" x14ac:dyDescent="0.35">
      <c r="C143" s="134"/>
      <c r="D143" s="134"/>
      <c r="E143" s="134"/>
      <c r="F143" s="134"/>
    </row>
    <row r="144" spans="1:6" x14ac:dyDescent="0.35">
      <c r="C144" s="134"/>
      <c r="D144" s="134"/>
      <c r="E144" s="134"/>
      <c r="F144" s="134"/>
    </row>
    <row r="145" spans="3:6" x14ac:dyDescent="0.35">
      <c r="C145" s="134"/>
      <c r="D145" s="134"/>
      <c r="E145" s="134"/>
      <c r="F145" s="134"/>
    </row>
    <row r="146" spans="3:6" x14ac:dyDescent="0.35">
      <c r="C146" s="134"/>
      <c r="D146" s="134"/>
      <c r="E146" s="134"/>
      <c r="F146" s="134"/>
    </row>
    <row r="147" spans="3:6" x14ac:dyDescent="0.35">
      <c r="C147" s="134"/>
      <c r="D147" s="134"/>
      <c r="E147" s="134"/>
      <c r="F147" s="134"/>
    </row>
    <row r="148" spans="3:6" x14ac:dyDescent="0.35">
      <c r="C148" s="134"/>
      <c r="D148" s="134"/>
      <c r="E148" s="134"/>
      <c r="F148" s="134"/>
    </row>
    <row r="149" spans="3:6" x14ac:dyDescent="0.35">
      <c r="C149" s="134"/>
      <c r="D149" s="134"/>
      <c r="E149" s="134"/>
      <c r="F149" s="134"/>
    </row>
    <row r="150" spans="3:6" x14ac:dyDescent="0.35">
      <c r="C150" s="134"/>
      <c r="D150" s="134"/>
      <c r="E150" s="134"/>
      <c r="F150" s="134"/>
    </row>
    <row r="151" spans="3:6" x14ac:dyDescent="0.35">
      <c r="C151" s="134"/>
      <c r="D151" s="134"/>
      <c r="E151" s="134"/>
      <c r="F151" s="134"/>
    </row>
    <row r="152" spans="3:6" x14ac:dyDescent="0.35">
      <c r="C152" s="134"/>
      <c r="D152" s="134"/>
      <c r="E152" s="134"/>
      <c r="F152" s="134"/>
    </row>
    <row r="153" spans="3:6" x14ac:dyDescent="0.35">
      <c r="C153" s="134"/>
      <c r="D153" s="134"/>
      <c r="E153" s="134"/>
      <c r="F153" s="134"/>
    </row>
    <row r="154" spans="3:6" x14ac:dyDescent="0.35">
      <c r="C154" s="134"/>
      <c r="D154" s="134"/>
      <c r="E154" s="134"/>
      <c r="F154" s="134"/>
    </row>
    <row r="155" spans="3:6" x14ac:dyDescent="0.35">
      <c r="C155" s="134"/>
      <c r="D155" s="134"/>
      <c r="E155" s="134"/>
      <c r="F155" s="134"/>
    </row>
    <row r="156" spans="3:6" x14ac:dyDescent="0.35">
      <c r="C156" s="134"/>
      <c r="D156" s="134"/>
      <c r="E156" s="134"/>
      <c r="F156" s="134"/>
    </row>
    <row r="157" spans="3:6" x14ac:dyDescent="0.35">
      <c r="C157" s="134"/>
      <c r="D157" s="134"/>
      <c r="E157" s="134"/>
      <c r="F157" s="134"/>
    </row>
    <row r="158" spans="3:6" x14ac:dyDescent="0.35">
      <c r="C158" s="134"/>
      <c r="D158" s="134"/>
      <c r="E158" s="134"/>
      <c r="F158" s="134"/>
    </row>
    <row r="159" spans="3:6" x14ac:dyDescent="0.35">
      <c r="C159" s="134"/>
      <c r="D159" s="134"/>
      <c r="E159" s="134"/>
      <c r="F159" s="134"/>
    </row>
    <row r="160" spans="3:6" x14ac:dyDescent="0.35">
      <c r="C160" s="134"/>
      <c r="D160" s="134"/>
      <c r="E160" s="134"/>
      <c r="F160" s="134"/>
    </row>
    <row r="161" spans="3:6" x14ac:dyDescent="0.35">
      <c r="C161" s="134"/>
      <c r="D161" s="134"/>
      <c r="E161" s="134"/>
      <c r="F161" s="134"/>
    </row>
    <row r="162" spans="3:6" x14ac:dyDescent="0.35">
      <c r="C162" s="134"/>
      <c r="D162" s="134"/>
      <c r="E162" s="134"/>
      <c r="F162" s="134"/>
    </row>
  </sheetData>
  <mergeCells count="13">
    <mergeCell ref="A6:F6"/>
    <mergeCell ref="E8:F8"/>
    <mergeCell ref="A2:B2"/>
    <mergeCell ref="A3:B3"/>
    <mergeCell ref="A1:F1"/>
    <mergeCell ref="A4:F4"/>
    <mergeCell ref="A5:F5"/>
    <mergeCell ref="D139:F139"/>
    <mergeCell ref="D140:F140"/>
    <mergeCell ref="D141:F141"/>
    <mergeCell ref="D142:F142"/>
    <mergeCell ref="A7:F7"/>
    <mergeCell ref="C8:D8"/>
  </mergeCells>
  <pageMargins left="0" right="0" top="0.35433070866141736" bottom="0.15748031496062992"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08"/>
  <sheetViews>
    <sheetView workbookViewId="0">
      <selection activeCell="B110" sqref="B110"/>
    </sheetView>
  </sheetViews>
  <sheetFormatPr defaultColWidth="9" defaultRowHeight="17.5" x14ac:dyDescent="0.35"/>
  <cols>
    <col min="1" max="1" width="4.453125" style="2" customWidth="1"/>
    <col min="2" max="2" width="41.7265625" style="2" customWidth="1"/>
    <col min="3" max="3" width="9.1796875" style="2" bestFit="1" customWidth="1"/>
    <col min="4" max="4" width="10" style="2" bestFit="1" customWidth="1"/>
    <col min="5" max="5" width="8.1796875" style="2" customWidth="1"/>
    <col min="6" max="6" width="8.453125" style="2" customWidth="1"/>
    <col min="7" max="16384" width="9" style="2"/>
  </cols>
  <sheetData>
    <row r="1" spans="1:8" x14ac:dyDescent="0.35">
      <c r="A1" s="190" t="s">
        <v>105</v>
      </c>
      <c r="B1" s="190"/>
      <c r="C1" s="190"/>
      <c r="D1" s="190"/>
      <c r="E1" s="190"/>
      <c r="F1" s="190"/>
      <c r="G1" s="8"/>
      <c r="H1" s="8"/>
    </row>
    <row r="2" spans="1:8" x14ac:dyDescent="0.35">
      <c r="A2" s="196" t="s">
        <v>0</v>
      </c>
      <c r="B2" s="196"/>
      <c r="C2" s="9"/>
      <c r="D2" s="8"/>
      <c r="E2" s="197"/>
      <c r="F2" s="197"/>
      <c r="G2" s="5"/>
      <c r="H2" s="5"/>
    </row>
    <row r="3" spans="1:8" x14ac:dyDescent="0.35">
      <c r="A3" s="196" t="s">
        <v>8</v>
      </c>
      <c r="B3" s="196"/>
      <c r="C3" s="9"/>
      <c r="D3" s="8"/>
      <c r="E3" s="8"/>
      <c r="F3" s="9"/>
      <c r="G3" s="5"/>
      <c r="H3" s="5"/>
    </row>
    <row r="4" spans="1:8" x14ac:dyDescent="0.35">
      <c r="A4" s="197" t="s">
        <v>22</v>
      </c>
      <c r="B4" s="197"/>
      <c r="C4" s="197"/>
      <c r="D4" s="197"/>
      <c r="E4" s="197"/>
      <c r="F4" s="197"/>
      <c r="G4" s="5"/>
      <c r="H4" s="5"/>
    </row>
    <row r="5" spans="1:8" x14ac:dyDescent="0.35">
      <c r="A5" s="197" t="s">
        <v>1</v>
      </c>
      <c r="B5" s="197"/>
      <c r="C5" s="197"/>
      <c r="D5" s="197"/>
      <c r="E5" s="197"/>
      <c r="F5" s="197"/>
      <c r="G5" s="8"/>
      <c r="H5" s="5"/>
    </row>
    <row r="6" spans="1:8" x14ac:dyDescent="0.35">
      <c r="A6" s="190" t="s">
        <v>26</v>
      </c>
      <c r="B6" s="190"/>
      <c r="C6" s="190"/>
      <c r="D6" s="190"/>
      <c r="E6" s="190"/>
      <c r="F6" s="190"/>
      <c r="G6" s="39"/>
      <c r="H6" s="5"/>
    </row>
    <row r="7" spans="1:8" x14ac:dyDescent="0.35">
      <c r="A7" s="198" t="s">
        <v>23</v>
      </c>
      <c r="B7" s="198"/>
      <c r="C7" s="198"/>
      <c r="D7" s="198"/>
      <c r="E7" s="198"/>
      <c r="F7" s="198"/>
      <c r="G7" s="8"/>
      <c r="H7" s="5"/>
    </row>
    <row r="8" spans="1:8" x14ac:dyDescent="0.35">
      <c r="A8" s="5"/>
      <c r="B8" s="8"/>
      <c r="C8" s="5"/>
      <c r="D8" s="5"/>
      <c r="E8" s="195" t="s">
        <v>12</v>
      </c>
      <c r="F8" s="195"/>
      <c r="G8" s="5"/>
      <c r="H8" s="5"/>
    </row>
    <row r="9" spans="1:8" x14ac:dyDescent="0.35">
      <c r="A9" s="215" t="s">
        <v>11</v>
      </c>
      <c r="B9" s="191" t="s">
        <v>9</v>
      </c>
      <c r="C9" s="215" t="s">
        <v>10</v>
      </c>
      <c r="D9" s="215" t="s">
        <v>13</v>
      </c>
      <c r="E9" s="191" t="s">
        <v>98</v>
      </c>
      <c r="F9" s="191" t="s">
        <v>98</v>
      </c>
      <c r="G9" s="5"/>
      <c r="H9" s="5"/>
    </row>
    <row r="10" spans="1:8" x14ac:dyDescent="0.35">
      <c r="A10" s="216"/>
      <c r="B10" s="192"/>
      <c r="C10" s="217"/>
      <c r="D10" s="217"/>
      <c r="E10" s="192"/>
      <c r="F10" s="192"/>
      <c r="G10" s="5"/>
      <c r="H10" s="5"/>
    </row>
    <row r="11" spans="1:8" x14ac:dyDescent="0.35">
      <c r="A11" s="61">
        <v>1</v>
      </c>
      <c r="B11" s="62">
        <v>2</v>
      </c>
      <c r="C11" s="61">
        <v>3</v>
      </c>
      <c r="D11" s="62" t="s">
        <v>83</v>
      </c>
      <c r="E11" s="61">
        <v>5</v>
      </c>
      <c r="F11" s="62">
        <v>6</v>
      </c>
      <c r="G11" s="5"/>
      <c r="H11" s="5"/>
    </row>
    <row r="12" spans="1:8" x14ac:dyDescent="0.35">
      <c r="A12" s="57" t="s">
        <v>3</v>
      </c>
      <c r="B12" s="50" t="s">
        <v>91</v>
      </c>
      <c r="C12" s="22"/>
      <c r="D12" s="16"/>
      <c r="E12" s="16"/>
      <c r="F12" s="16"/>
      <c r="G12" s="5"/>
      <c r="H12" s="5"/>
    </row>
    <row r="13" spans="1:8" x14ac:dyDescent="0.35">
      <c r="A13" s="57">
        <v>1</v>
      </c>
      <c r="B13" s="50" t="s">
        <v>16</v>
      </c>
      <c r="C13" s="21"/>
      <c r="D13" s="16"/>
      <c r="E13" s="16"/>
      <c r="F13" s="21"/>
      <c r="G13" s="5"/>
      <c r="H13" s="5"/>
    </row>
    <row r="14" spans="1:8" x14ac:dyDescent="0.35">
      <c r="A14" s="17" t="s">
        <v>38</v>
      </c>
      <c r="B14" s="52" t="s">
        <v>50</v>
      </c>
      <c r="C14" s="31"/>
      <c r="D14" s="32"/>
      <c r="E14" s="32"/>
      <c r="F14" s="32"/>
    </row>
    <row r="15" spans="1:8" x14ac:dyDescent="0.35">
      <c r="A15" s="17" t="s">
        <v>40</v>
      </c>
      <c r="B15" s="52" t="s">
        <v>51</v>
      </c>
      <c r="C15" s="21"/>
      <c r="D15" s="16"/>
      <c r="E15" s="16"/>
      <c r="F15" s="13"/>
    </row>
    <row r="16" spans="1:8" x14ac:dyDescent="0.35">
      <c r="A16" s="53">
        <v>2</v>
      </c>
      <c r="B16" s="50" t="s">
        <v>103</v>
      </c>
      <c r="C16" s="21"/>
      <c r="D16" s="16"/>
      <c r="E16" s="16"/>
      <c r="F16" s="21"/>
    </row>
    <row r="17" spans="1:6" ht="31" x14ac:dyDescent="0.35">
      <c r="A17" s="54" t="s">
        <v>43</v>
      </c>
      <c r="B17" s="52" t="s">
        <v>55</v>
      </c>
      <c r="C17" s="31"/>
      <c r="D17" s="32"/>
      <c r="E17" s="32"/>
      <c r="F17" s="32"/>
    </row>
    <row r="18" spans="1:6" x14ac:dyDescent="0.35">
      <c r="A18" s="55"/>
      <c r="B18" s="56" t="s">
        <v>56</v>
      </c>
      <c r="C18" s="21"/>
      <c r="D18" s="16"/>
      <c r="E18" s="16"/>
      <c r="F18" s="13"/>
    </row>
    <row r="19" spans="1:6" x14ac:dyDescent="0.35">
      <c r="A19" s="55"/>
      <c r="B19" s="56" t="s">
        <v>57</v>
      </c>
      <c r="C19" s="21"/>
      <c r="D19" s="16"/>
      <c r="E19" s="16"/>
      <c r="F19" s="21"/>
    </row>
    <row r="20" spans="1:6" x14ac:dyDescent="0.35">
      <c r="A20" s="55"/>
      <c r="B20" s="56" t="s">
        <v>58</v>
      </c>
      <c r="C20" s="31"/>
      <c r="D20" s="32"/>
      <c r="E20" s="32"/>
      <c r="F20" s="32"/>
    </row>
    <row r="21" spans="1:6" ht="31" x14ac:dyDescent="0.35">
      <c r="A21" s="54" t="s">
        <v>49</v>
      </c>
      <c r="B21" s="52" t="s">
        <v>59</v>
      </c>
      <c r="C21" s="21"/>
      <c r="D21" s="16"/>
      <c r="E21" s="16"/>
      <c r="F21" s="13"/>
    </row>
    <row r="22" spans="1:6" x14ac:dyDescent="0.35">
      <c r="A22" s="54" t="s">
        <v>60</v>
      </c>
      <c r="B22" s="52" t="s">
        <v>61</v>
      </c>
      <c r="C22" s="21"/>
      <c r="D22" s="16"/>
      <c r="E22" s="16"/>
      <c r="F22" s="21"/>
    </row>
    <row r="23" spans="1:6" ht="30.5" x14ac:dyDescent="0.35">
      <c r="A23" s="57">
        <v>3</v>
      </c>
      <c r="B23" s="50" t="s">
        <v>104</v>
      </c>
      <c r="C23" s="21"/>
      <c r="D23" s="16"/>
      <c r="E23" s="16"/>
      <c r="F23" s="13"/>
    </row>
    <row r="24" spans="1:6" x14ac:dyDescent="0.35">
      <c r="A24" s="17" t="s">
        <v>52</v>
      </c>
      <c r="B24" s="52" t="s">
        <v>46</v>
      </c>
      <c r="C24" s="21"/>
      <c r="D24" s="16"/>
      <c r="E24" s="16"/>
      <c r="F24" s="21"/>
    </row>
    <row r="25" spans="1:6" x14ac:dyDescent="0.35">
      <c r="A25" s="17" t="s">
        <v>53</v>
      </c>
      <c r="B25" s="52" t="s">
        <v>61</v>
      </c>
      <c r="C25" s="21"/>
      <c r="D25" s="16"/>
      <c r="E25" s="16"/>
      <c r="F25" s="13"/>
    </row>
    <row r="26" spans="1:6" x14ac:dyDescent="0.35">
      <c r="A26" s="57">
        <v>4</v>
      </c>
      <c r="B26" s="50" t="s">
        <v>62</v>
      </c>
      <c r="C26" s="21"/>
      <c r="D26" s="16"/>
      <c r="E26" s="16"/>
      <c r="F26" s="21"/>
    </row>
    <row r="27" spans="1:6" x14ac:dyDescent="0.35">
      <c r="A27" s="17" t="s">
        <v>63</v>
      </c>
      <c r="B27" s="52" t="s">
        <v>46</v>
      </c>
      <c r="C27" s="21"/>
      <c r="D27" s="16"/>
      <c r="E27" s="16"/>
      <c r="F27" s="13"/>
    </row>
    <row r="28" spans="1:6" x14ac:dyDescent="0.35">
      <c r="A28" s="17" t="s">
        <v>64</v>
      </c>
      <c r="B28" s="52" t="s">
        <v>61</v>
      </c>
      <c r="C28" s="21"/>
      <c r="D28" s="16"/>
      <c r="E28" s="16"/>
      <c r="F28" s="21"/>
    </row>
    <row r="29" spans="1:6" x14ac:dyDescent="0.35">
      <c r="A29" s="57">
        <v>5</v>
      </c>
      <c r="B29" s="50" t="s">
        <v>65</v>
      </c>
      <c r="C29" s="21"/>
      <c r="D29" s="16"/>
      <c r="E29" s="16"/>
      <c r="F29" s="13"/>
    </row>
    <row r="30" spans="1:6" x14ac:dyDescent="0.35">
      <c r="A30" s="17" t="s">
        <v>66</v>
      </c>
      <c r="B30" s="52" t="s">
        <v>46</v>
      </c>
      <c r="C30" s="21"/>
      <c r="D30" s="16"/>
      <c r="E30" s="16"/>
      <c r="F30" s="21"/>
    </row>
    <row r="31" spans="1:6" x14ac:dyDescent="0.35">
      <c r="A31" s="17" t="s">
        <v>67</v>
      </c>
      <c r="B31" s="52" t="s">
        <v>61</v>
      </c>
      <c r="C31" s="21"/>
      <c r="D31" s="16"/>
      <c r="E31" s="16"/>
      <c r="F31" s="13"/>
    </row>
    <row r="32" spans="1:6" x14ac:dyDescent="0.35">
      <c r="A32" s="57">
        <v>6</v>
      </c>
      <c r="B32" s="50" t="s">
        <v>102</v>
      </c>
      <c r="C32" s="21"/>
      <c r="D32" s="16"/>
      <c r="E32" s="16"/>
      <c r="F32" s="21"/>
    </row>
    <row r="33" spans="1:6" x14ac:dyDescent="0.35">
      <c r="A33" s="17" t="s">
        <v>68</v>
      </c>
      <c r="B33" s="52" t="s">
        <v>46</v>
      </c>
      <c r="C33" s="21"/>
      <c r="D33" s="16"/>
      <c r="E33" s="16"/>
      <c r="F33" s="13"/>
    </row>
    <row r="34" spans="1:6" x14ac:dyDescent="0.35">
      <c r="A34" s="17" t="s">
        <v>69</v>
      </c>
      <c r="B34" s="52" t="s">
        <v>61</v>
      </c>
      <c r="C34" s="21"/>
      <c r="D34" s="16"/>
      <c r="E34" s="16"/>
      <c r="F34" s="21"/>
    </row>
    <row r="35" spans="1:6" x14ac:dyDescent="0.35">
      <c r="A35" s="57">
        <v>7</v>
      </c>
      <c r="B35" s="50" t="s">
        <v>15</v>
      </c>
      <c r="C35" s="21"/>
      <c r="D35" s="16"/>
      <c r="E35" s="16"/>
      <c r="F35" s="13"/>
    </row>
    <row r="36" spans="1:6" x14ac:dyDescent="0.35">
      <c r="A36" s="17" t="s">
        <v>70</v>
      </c>
      <c r="B36" s="52" t="s">
        <v>46</v>
      </c>
      <c r="C36" s="21"/>
      <c r="D36" s="16"/>
      <c r="E36" s="16"/>
      <c r="F36" s="21"/>
    </row>
    <row r="37" spans="1:6" x14ac:dyDescent="0.35">
      <c r="A37" s="17" t="s">
        <v>71</v>
      </c>
      <c r="B37" s="52" t="s">
        <v>61</v>
      </c>
      <c r="C37" s="21"/>
      <c r="D37" s="16"/>
      <c r="E37" s="16"/>
      <c r="F37" s="13"/>
    </row>
    <row r="38" spans="1:6" x14ac:dyDescent="0.35">
      <c r="A38" s="57">
        <v>8</v>
      </c>
      <c r="B38" s="50" t="s">
        <v>72</v>
      </c>
      <c r="C38" s="33"/>
      <c r="D38" s="33"/>
      <c r="E38" s="33"/>
      <c r="F38" s="33"/>
    </row>
    <row r="39" spans="1:6" x14ac:dyDescent="0.35">
      <c r="A39" s="17" t="s">
        <v>73</v>
      </c>
      <c r="B39" s="52" t="s">
        <v>46</v>
      </c>
      <c r="C39" s="33"/>
      <c r="D39" s="33"/>
      <c r="E39" s="33"/>
      <c r="F39" s="33"/>
    </row>
    <row r="40" spans="1:6" x14ac:dyDescent="0.35">
      <c r="A40" s="17" t="s">
        <v>74</v>
      </c>
      <c r="B40" s="52" t="s">
        <v>61</v>
      </c>
      <c r="C40" s="33"/>
      <c r="D40" s="33"/>
      <c r="E40" s="33"/>
      <c r="F40" s="33"/>
    </row>
    <row r="41" spans="1:6" ht="30.5" x14ac:dyDescent="0.35">
      <c r="A41" s="57">
        <v>9</v>
      </c>
      <c r="B41" s="50" t="s">
        <v>75</v>
      </c>
      <c r="C41" s="33"/>
      <c r="D41" s="33"/>
      <c r="E41" s="33"/>
      <c r="F41" s="33"/>
    </row>
    <row r="42" spans="1:6" x14ac:dyDescent="0.35">
      <c r="A42" s="17" t="s">
        <v>76</v>
      </c>
      <c r="B42" s="52" t="s">
        <v>46</v>
      </c>
      <c r="C42" s="33"/>
      <c r="D42" s="33"/>
      <c r="E42" s="33"/>
      <c r="F42" s="33"/>
    </row>
    <row r="43" spans="1:6" x14ac:dyDescent="0.35">
      <c r="A43" s="17" t="s">
        <v>77</v>
      </c>
      <c r="B43" s="52" t="s">
        <v>61</v>
      </c>
      <c r="C43" s="33"/>
      <c r="D43" s="33"/>
      <c r="E43" s="33"/>
      <c r="F43" s="33"/>
    </row>
    <row r="44" spans="1:6" x14ac:dyDescent="0.35">
      <c r="A44" s="57">
        <v>10</v>
      </c>
      <c r="B44" s="50" t="s">
        <v>14</v>
      </c>
      <c r="C44" s="33"/>
      <c r="D44" s="33"/>
      <c r="E44" s="33"/>
      <c r="F44" s="33"/>
    </row>
    <row r="45" spans="1:6" x14ac:dyDescent="0.35">
      <c r="A45" s="17" t="s">
        <v>78</v>
      </c>
      <c r="B45" s="52" t="s">
        <v>46</v>
      </c>
      <c r="C45" s="33"/>
      <c r="D45" s="33"/>
      <c r="E45" s="33"/>
      <c r="F45" s="33"/>
    </row>
    <row r="46" spans="1:6" x14ac:dyDescent="0.35">
      <c r="A46" s="17" t="s">
        <v>79</v>
      </c>
      <c r="B46" s="52" t="s">
        <v>61</v>
      </c>
      <c r="C46" s="33"/>
      <c r="D46" s="33"/>
      <c r="E46" s="33"/>
      <c r="F46" s="33"/>
    </row>
    <row r="47" spans="1:6" x14ac:dyDescent="0.35">
      <c r="A47" s="57" t="s">
        <v>4</v>
      </c>
      <c r="B47" s="50" t="s">
        <v>92</v>
      </c>
      <c r="C47" s="21"/>
      <c r="D47" s="16"/>
      <c r="E47" s="16"/>
      <c r="F47" s="13"/>
    </row>
    <row r="48" spans="1:6" x14ac:dyDescent="0.35">
      <c r="A48" s="57">
        <v>1</v>
      </c>
      <c r="B48" s="50" t="s">
        <v>16</v>
      </c>
      <c r="C48" s="21"/>
      <c r="D48" s="16"/>
      <c r="E48" s="16"/>
      <c r="F48" s="13"/>
    </row>
    <row r="49" spans="1:6" x14ac:dyDescent="0.35">
      <c r="A49" s="17" t="s">
        <v>38</v>
      </c>
      <c r="B49" s="52" t="s">
        <v>110</v>
      </c>
      <c r="C49" s="21"/>
      <c r="D49" s="16"/>
      <c r="E49" s="16"/>
      <c r="F49" s="13"/>
    </row>
    <row r="50" spans="1:6" x14ac:dyDescent="0.35">
      <c r="A50" s="17" t="s">
        <v>40</v>
      </c>
      <c r="B50" s="52" t="s">
        <v>111</v>
      </c>
      <c r="C50" s="21"/>
      <c r="D50" s="16"/>
      <c r="E50" s="16"/>
      <c r="F50" s="13"/>
    </row>
    <row r="51" spans="1:6" x14ac:dyDescent="0.35">
      <c r="A51" s="53">
        <v>2</v>
      </c>
      <c r="B51" s="50" t="s">
        <v>103</v>
      </c>
      <c r="C51" s="21"/>
      <c r="D51" s="16"/>
      <c r="E51" s="16"/>
      <c r="F51" s="13"/>
    </row>
    <row r="52" spans="1:6" x14ac:dyDescent="0.35">
      <c r="A52" s="17" t="s">
        <v>43</v>
      </c>
      <c r="B52" s="52" t="s">
        <v>110</v>
      </c>
      <c r="C52" s="21"/>
      <c r="D52" s="16"/>
      <c r="E52" s="16"/>
      <c r="F52" s="13"/>
    </row>
    <row r="53" spans="1:6" x14ac:dyDescent="0.35">
      <c r="A53" s="17" t="s">
        <v>49</v>
      </c>
      <c r="B53" s="52" t="s">
        <v>111</v>
      </c>
      <c r="C53" s="21"/>
      <c r="D53" s="16"/>
      <c r="E53" s="16"/>
      <c r="F53" s="13"/>
    </row>
    <row r="54" spans="1:6" ht="30.5" x14ac:dyDescent="0.35">
      <c r="A54" s="57">
        <v>3</v>
      </c>
      <c r="B54" s="50" t="s">
        <v>104</v>
      </c>
      <c r="C54" s="21"/>
      <c r="D54" s="16"/>
      <c r="E54" s="16"/>
      <c r="F54" s="13"/>
    </row>
    <row r="55" spans="1:6" x14ac:dyDescent="0.35">
      <c r="A55" s="17" t="s">
        <v>52</v>
      </c>
      <c r="B55" s="52" t="s">
        <v>110</v>
      </c>
      <c r="C55" s="21"/>
      <c r="D55" s="16"/>
      <c r="E55" s="16"/>
      <c r="F55" s="13"/>
    </row>
    <row r="56" spans="1:6" x14ac:dyDescent="0.35">
      <c r="A56" s="17" t="s">
        <v>53</v>
      </c>
      <c r="B56" s="52" t="s">
        <v>111</v>
      </c>
      <c r="C56" s="21"/>
      <c r="D56" s="16"/>
      <c r="E56" s="16"/>
      <c r="F56" s="13"/>
    </row>
    <row r="57" spans="1:6" x14ac:dyDescent="0.35">
      <c r="A57" s="57">
        <v>4</v>
      </c>
      <c r="B57" s="50" t="s">
        <v>62</v>
      </c>
      <c r="C57" s="21"/>
      <c r="D57" s="16"/>
      <c r="E57" s="16"/>
      <c r="F57" s="13"/>
    </row>
    <row r="58" spans="1:6" x14ac:dyDescent="0.35">
      <c r="A58" s="17" t="s">
        <v>63</v>
      </c>
      <c r="B58" s="52" t="s">
        <v>110</v>
      </c>
      <c r="C58" s="21"/>
      <c r="D58" s="16"/>
      <c r="E58" s="16"/>
      <c r="F58" s="13"/>
    </row>
    <row r="59" spans="1:6" x14ac:dyDescent="0.35">
      <c r="A59" s="17" t="s">
        <v>64</v>
      </c>
      <c r="B59" s="52" t="s">
        <v>111</v>
      </c>
      <c r="C59" s="21"/>
      <c r="D59" s="16"/>
      <c r="E59" s="16"/>
      <c r="F59" s="13"/>
    </row>
    <row r="60" spans="1:6" x14ac:dyDescent="0.35">
      <c r="A60" s="57">
        <v>5</v>
      </c>
      <c r="B60" s="50" t="s">
        <v>65</v>
      </c>
      <c r="C60" s="21"/>
      <c r="D60" s="16"/>
      <c r="E60" s="16"/>
      <c r="F60" s="13"/>
    </row>
    <row r="61" spans="1:6" x14ac:dyDescent="0.35">
      <c r="A61" s="17" t="s">
        <v>66</v>
      </c>
      <c r="B61" s="52" t="s">
        <v>110</v>
      </c>
      <c r="C61" s="21"/>
      <c r="D61" s="16"/>
      <c r="E61" s="16"/>
      <c r="F61" s="13"/>
    </row>
    <row r="62" spans="1:6" x14ac:dyDescent="0.35">
      <c r="A62" s="17" t="s">
        <v>49</v>
      </c>
      <c r="B62" s="52" t="s">
        <v>111</v>
      </c>
      <c r="C62" s="21"/>
      <c r="D62" s="16"/>
      <c r="E62" s="16"/>
      <c r="F62" s="13"/>
    </row>
    <row r="63" spans="1:6" x14ac:dyDescent="0.35">
      <c r="A63" s="57">
        <v>6</v>
      </c>
      <c r="B63" s="50" t="s">
        <v>102</v>
      </c>
      <c r="C63" s="21"/>
      <c r="D63" s="16"/>
      <c r="E63" s="16"/>
      <c r="F63" s="13"/>
    </row>
    <row r="64" spans="1:6" x14ac:dyDescent="0.35">
      <c r="A64" s="17" t="s">
        <v>68</v>
      </c>
      <c r="B64" s="52" t="s">
        <v>110</v>
      </c>
      <c r="C64" s="21"/>
      <c r="D64" s="16"/>
      <c r="E64" s="16"/>
      <c r="F64" s="13"/>
    </row>
    <row r="65" spans="1:6" x14ac:dyDescent="0.35">
      <c r="A65" s="17" t="s">
        <v>69</v>
      </c>
      <c r="B65" s="52" t="s">
        <v>111</v>
      </c>
      <c r="C65" s="21"/>
      <c r="D65" s="16"/>
      <c r="E65" s="16"/>
      <c r="F65" s="13"/>
    </row>
    <row r="66" spans="1:6" x14ac:dyDescent="0.35">
      <c r="A66" s="57">
        <v>7</v>
      </c>
      <c r="B66" s="50" t="s">
        <v>15</v>
      </c>
      <c r="C66" s="21"/>
      <c r="D66" s="16"/>
      <c r="E66" s="16"/>
      <c r="F66" s="13"/>
    </row>
    <row r="67" spans="1:6" x14ac:dyDescent="0.35">
      <c r="A67" s="17" t="s">
        <v>70</v>
      </c>
      <c r="B67" s="52" t="s">
        <v>110</v>
      </c>
      <c r="C67" s="21"/>
      <c r="D67" s="16"/>
      <c r="E67" s="16"/>
      <c r="F67" s="13"/>
    </row>
    <row r="68" spans="1:6" x14ac:dyDescent="0.35">
      <c r="A68" s="17" t="s">
        <v>71</v>
      </c>
      <c r="B68" s="52" t="s">
        <v>111</v>
      </c>
      <c r="C68" s="21"/>
      <c r="D68" s="16"/>
      <c r="E68" s="16"/>
      <c r="F68" s="13"/>
    </row>
    <row r="69" spans="1:6" x14ac:dyDescent="0.35">
      <c r="A69" s="57">
        <v>8</v>
      </c>
      <c r="B69" s="50" t="s">
        <v>72</v>
      </c>
      <c r="C69" s="21"/>
      <c r="D69" s="16"/>
      <c r="E69" s="16"/>
      <c r="F69" s="13"/>
    </row>
    <row r="70" spans="1:6" x14ac:dyDescent="0.35">
      <c r="A70" s="17" t="s">
        <v>73</v>
      </c>
      <c r="B70" s="52" t="s">
        <v>110</v>
      </c>
      <c r="C70" s="21"/>
      <c r="D70" s="16"/>
      <c r="E70" s="16"/>
      <c r="F70" s="13"/>
    </row>
    <row r="71" spans="1:6" x14ac:dyDescent="0.35">
      <c r="A71" s="17" t="s">
        <v>74</v>
      </c>
      <c r="B71" s="52" t="s">
        <v>111</v>
      </c>
      <c r="C71" s="21"/>
      <c r="D71" s="16"/>
      <c r="E71" s="16"/>
      <c r="F71" s="13"/>
    </row>
    <row r="72" spans="1:6" ht="30.5" x14ac:dyDescent="0.35">
      <c r="A72" s="57">
        <v>9</v>
      </c>
      <c r="B72" s="50" t="s">
        <v>75</v>
      </c>
      <c r="C72" s="21"/>
      <c r="D72" s="16"/>
      <c r="E72" s="16"/>
      <c r="F72" s="13"/>
    </row>
    <row r="73" spans="1:6" x14ac:dyDescent="0.35">
      <c r="A73" s="17" t="s">
        <v>76</v>
      </c>
      <c r="B73" s="52" t="s">
        <v>110</v>
      </c>
      <c r="C73" s="21"/>
      <c r="D73" s="16"/>
      <c r="E73" s="16"/>
      <c r="F73" s="13"/>
    </row>
    <row r="74" spans="1:6" x14ac:dyDescent="0.35">
      <c r="A74" s="17" t="s">
        <v>77</v>
      </c>
      <c r="B74" s="52" t="s">
        <v>111</v>
      </c>
      <c r="C74" s="21"/>
      <c r="D74" s="16"/>
      <c r="E74" s="16"/>
      <c r="F74" s="13"/>
    </row>
    <row r="75" spans="1:6" x14ac:dyDescent="0.35">
      <c r="A75" s="57">
        <v>10</v>
      </c>
      <c r="B75" s="50" t="s">
        <v>14</v>
      </c>
      <c r="C75" s="21"/>
      <c r="D75" s="16"/>
      <c r="E75" s="16"/>
      <c r="F75" s="13"/>
    </row>
    <row r="76" spans="1:6" x14ac:dyDescent="0.35">
      <c r="A76" s="17" t="s">
        <v>78</v>
      </c>
      <c r="B76" s="52" t="s">
        <v>110</v>
      </c>
      <c r="C76" s="21"/>
      <c r="D76" s="16"/>
      <c r="E76" s="16"/>
      <c r="F76" s="13"/>
    </row>
    <row r="77" spans="1:6" x14ac:dyDescent="0.35">
      <c r="A77" s="17" t="s">
        <v>79</v>
      </c>
      <c r="B77" s="52" t="s">
        <v>111</v>
      </c>
      <c r="C77" s="21"/>
      <c r="D77" s="16"/>
      <c r="E77" s="16"/>
      <c r="F77" s="13"/>
    </row>
    <row r="78" spans="1:6" x14ac:dyDescent="0.35">
      <c r="A78" s="57" t="s">
        <v>5</v>
      </c>
      <c r="B78" s="50" t="s">
        <v>93</v>
      </c>
      <c r="C78" s="21"/>
      <c r="D78" s="16"/>
      <c r="E78" s="16"/>
      <c r="F78" s="13"/>
    </row>
    <row r="79" spans="1:6" x14ac:dyDescent="0.35">
      <c r="A79" s="57">
        <v>1</v>
      </c>
      <c r="B79" s="50" t="s">
        <v>16</v>
      </c>
      <c r="C79" s="21"/>
      <c r="D79" s="16"/>
      <c r="E79" s="16"/>
      <c r="F79" s="13"/>
    </row>
    <row r="80" spans="1:6" x14ac:dyDescent="0.35">
      <c r="A80" s="17" t="s">
        <v>38</v>
      </c>
      <c r="B80" s="52" t="s">
        <v>110</v>
      </c>
      <c r="C80" s="21"/>
      <c r="D80" s="16"/>
      <c r="E80" s="16"/>
      <c r="F80" s="13"/>
    </row>
    <row r="81" spans="1:6" x14ac:dyDescent="0.35">
      <c r="A81" s="17" t="s">
        <v>40</v>
      </c>
      <c r="B81" s="52" t="s">
        <v>111</v>
      </c>
      <c r="C81" s="21"/>
      <c r="D81" s="16"/>
      <c r="E81" s="16"/>
      <c r="F81" s="13"/>
    </row>
    <row r="82" spans="1:6" x14ac:dyDescent="0.35">
      <c r="A82" s="53">
        <v>2</v>
      </c>
      <c r="B82" s="50" t="s">
        <v>103</v>
      </c>
      <c r="C82" s="21"/>
      <c r="D82" s="16"/>
      <c r="E82" s="16"/>
      <c r="F82" s="13"/>
    </row>
    <row r="83" spans="1:6" x14ac:dyDescent="0.35">
      <c r="A83" s="17" t="s">
        <v>43</v>
      </c>
      <c r="B83" s="52" t="s">
        <v>110</v>
      </c>
      <c r="C83" s="21"/>
      <c r="D83" s="16"/>
      <c r="E83" s="16"/>
      <c r="F83" s="13"/>
    </row>
    <row r="84" spans="1:6" x14ac:dyDescent="0.35">
      <c r="A84" s="17" t="s">
        <v>49</v>
      </c>
      <c r="B84" s="52" t="s">
        <v>111</v>
      </c>
      <c r="C84" s="21"/>
      <c r="D84" s="16"/>
      <c r="E84" s="16"/>
      <c r="F84" s="13"/>
    </row>
    <row r="85" spans="1:6" ht="30.5" x14ac:dyDescent="0.35">
      <c r="A85" s="57">
        <v>3</v>
      </c>
      <c r="B85" s="50" t="s">
        <v>104</v>
      </c>
      <c r="C85" s="21"/>
      <c r="D85" s="16"/>
      <c r="E85" s="16"/>
      <c r="F85" s="13"/>
    </row>
    <row r="86" spans="1:6" x14ac:dyDescent="0.35">
      <c r="A86" s="17" t="s">
        <v>52</v>
      </c>
      <c r="B86" s="52" t="s">
        <v>110</v>
      </c>
      <c r="C86" s="21"/>
      <c r="D86" s="16"/>
      <c r="E86" s="16"/>
      <c r="F86" s="13"/>
    </row>
    <row r="87" spans="1:6" x14ac:dyDescent="0.35">
      <c r="A87" s="17" t="s">
        <v>53</v>
      </c>
      <c r="B87" s="52" t="s">
        <v>111</v>
      </c>
      <c r="C87" s="21"/>
      <c r="D87" s="16"/>
      <c r="E87" s="16"/>
      <c r="F87" s="13"/>
    </row>
    <row r="88" spans="1:6" x14ac:dyDescent="0.35">
      <c r="A88" s="57">
        <v>4</v>
      </c>
      <c r="B88" s="50" t="s">
        <v>62</v>
      </c>
      <c r="C88" s="21"/>
      <c r="D88" s="16"/>
      <c r="E88" s="16"/>
      <c r="F88" s="13"/>
    </row>
    <row r="89" spans="1:6" x14ac:dyDescent="0.35">
      <c r="A89" s="17" t="s">
        <v>63</v>
      </c>
      <c r="B89" s="52" t="s">
        <v>110</v>
      </c>
      <c r="C89" s="21"/>
      <c r="D89" s="16"/>
      <c r="E89" s="16"/>
      <c r="F89" s="13"/>
    </row>
    <row r="90" spans="1:6" x14ac:dyDescent="0.35">
      <c r="A90" s="17" t="s">
        <v>64</v>
      </c>
      <c r="B90" s="52" t="s">
        <v>111</v>
      </c>
      <c r="C90" s="21"/>
      <c r="D90" s="16"/>
      <c r="E90" s="16"/>
      <c r="F90" s="13"/>
    </row>
    <row r="91" spans="1:6" x14ac:dyDescent="0.35">
      <c r="A91" s="57">
        <v>5</v>
      </c>
      <c r="B91" s="50" t="s">
        <v>65</v>
      </c>
      <c r="C91" s="21"/>
      <c r="D91" s="16"/>
      <c r="E91" s="16"/>
      <c r="F91" s="13"/>
    </row>
    <row r="92" spans="1:6" x14ac:dyDescent="0.35">
      <c r="A92" s="17" t="s">
        <v>66</v>
      </c>
      <c r="B92" s="52" t="s">
        <v>110</v>
      </c>
      <c r="C92" s="21"/>
      <c r="D92" s="16"/>
      <c r="E92" s="16"/>
      <c r="F92" s="13"/>
    </row>
    <row r="93" spans="1:6" x14ac:dyDescent="0.35">
      <c r="A93" s="17" t="s">
        <v>49</v>
      </c>
      <c r="B93" s="52" t="s">
        <v>111</v>
      </c>
      <c r="C93" s="21"/>
      <c r="D93" s="16"/>
      <c r="E93" s="16"/>
      <c r="F93" s="13"/>
    </row>
    <row r="94" spans="1:6" x14ac:dyDescent="0.35">
      <c r="A94" s="57">
        <v>6</v>
      </c>
      <c r="B94" s="50" t="s">
        <v>102</v>
      </c>
      <c r="C94" s="21"/>
      <c r="D94" s="16"/>
      <c r="E94" s="16"/>
      <c r="F94" s="13"/>
    </row>
    <row r="95" spans="1:6" x14ac:dyDescent="0.35">
      <c r="A95" s="17" t="s">
        <v>68</v>
      </c>
      <c r="B95" s="52" t="s">
        <v>110</v>
      </c>
      <c r="C95" s="21"/>
      <c r="D95" s="16"/>
      <c r="E95" s="16"/>
      <c r="F95" s="13"/>
    </row>
    <row r="96" spans="1:6" x14ac:dyDescent="0.35">
      <c r="A96" s="17" t="s">
        <v>69</v>
      </c>
      <c r="B96" s="52" t="s">
        <v>111</v>
      </c>
      <c r="C96" s="21"/>
      <c r="D96" s="16"/>
      <c r="E96" s="16"/>
      <c r="F96" s="13"/>
    </row>
    <row r="97" spans="1:6" x14ac:dyDescent="0.35">
      <c r="A97" s="57">
        <v>7</v>
      </c>
      <c r="B97" s="50" t="s">
        <v>15</v>
      </c>
      <c r="C97" s="21"/>
      <c r="D97" s="16"/>
      <c r="E97" s="16"/>
      <c r="F97" s="13"/>
    </row>
    <row r="98" spans="1:6" x14ac:dyDescent="0.35">
      <c r="A98" s="17" t="s">
        <v>70</v>
      </c>
      <c r="B98" s="52" t="s">
        <v>110</v>
      </c>
      <c r="C98" s="21"/>
      <c r="D98" s="16"/>
      <c r="E98" s="16"/>
      <c r="F98" s="13"/>
    </row>
    <row r="99" spans="1:6" x14ac:dyDescent="0.35">
      <c r="A99" s="17" t="s">
        <v>71</v>
      </c>
      <c r="B99" s="52" t="s">
        <v>111</v>
      </c>
      <c r="C99" s="21"/>
      <c r="D99" s="16"/>
      <c r="E99" s="16"/>
      <c r="F99" s="13"/>
    </row>
    <row r="100" spans="1:6" x14ac:dyDescent="0.35">
      <c r="A100" s="57">
        <v>8</v>
      </c>
      <c r="B100" s="50" t="s">
        <v>72</v>
      </c>
      <c r="C100" s="21"/>
      <c r="D100" s="16"/>
      <c r="E100" s="16"/>
      <c r="F100" s="13"/>
    </row>
    <row r="101" spans="1:6" x14ac:dyDescent="0.35">
      <c r="A101" s="17" t="s">
        <v>73</v>
      </c>
      <c r="B101" s="52" t="s">
        <v>110</v>
      </c>
      <c r="C101" s="21"/>
      <c r="D101" s="16"/>
      <c r="E101" s="16"/>
      <c r="F101" s="13"/>
    </row>
    <row r="102" spans="1:6" x14ac:dyDescent="0.35">
      <c r="A102" s="17" t="s">
        <v>74</v>
      </c>
      <c r="B102" s="52" t="s">
        <v>111</v>
      </c>
      <c r="C102" s="21"/>
      <c r="D102" s="16"/>
      <c r="E102" s="16"/>
      <c r="F102" s="13"/>
    </row>
    <row r="103" spans="1:6" ht="30.5" x14ac:dyDescent="0.35">
      <c r="A103" s="57">
        <v>9</v>
      </c>
      <c r="B103" s="50" t="s">
        <v>75</v>
      </c>
      <c r="C103" s="21"/>
      <c r="D103" s="16"/>
      <c r="E103" s="16"/>
      <c r="F103" s="13"/>
    </row>
    <row r="104" spans="1:6" x14ac:dyDescent="0.35">
      <c r="A104" s="17" t="s">
        <v>76</v>
      </c>
      <c r="B104" s="52" t="s">
        <v>110</v>
      </c>
      <c r="C104" s="21"/>
      <c r="D104" s="16"/>
      <c r="E104" s="16"/>
      <c r="F104" s="13"/>
    </row>
    <row r="105" spans="1:6" x14ac:dyDescent="0.35">
      <c r="A105" s="17" t="s">
        <v>77</v>
      </c>
      <c r="B105" s="52" t="s">
        <v>111</v>
      </c>
      <c r="C105" s="21"/>
      <c r="D105" s="16"/>
      <c r="E105" s="16"/>
      <c r="F105" s="13"/>
    </row>
    <row r="106" spans="1:6" x14ac:dyDescent="0.35">
      <c r="A106" s="57">
        <v>10</v>
      </c>
      <c r="B106" s="50" t="s">
        <v>14</v>
      </c>
      <c r="C106" s="21"/>
      <c r="D106" s="16"/>
      <c r="E106" s="16"/>
      <c r="F106" s="13"/>
    </row>
    <row r="107" spans="1:6" x14ac:dyDescent="0.35">
      <c r="A107" s="17" t="s">
        <v>78</v>
      </c>
      <c r="B107" s="52" t="s">
        <v>110</v>
      </c>
      <c r="C107" s="21"/>
      <c r="D107" s="16"/>
      <c r="E107" s="16"/>
      <c r="F107" s="13"/>
    </row>
    <row r="108" spans="1:6" x14ac:dyDescent="0.35">
      <c r="A108" s="17" t="s">
        <v>79</v>
      </c>
      <c r="B108" s="52" t="s">
        <v>111</v>
      </c>
      <c r="C108" s="21"/>
      <c r="D108" s="16"/>
      <c r="E108" s="16"/>
      <c r="F108" s="13"/>
    </row>
  </sheetData>
  <mergeCells count="15">
    <mergeCell ref="A2:B2"/>
    <mergeCell ref="E2:F2"/>
    <mergeCell ref="A3:B3"/>
    <mergeCell ref="A4:F4"/>
    <mergeCell ref="A1:F1"/>
    <mergeCell ref="A5:F5"/>
    <mergeCell ref="A7:F7"/>
    <mergeCell ref="E8:F8"/>
    <mergeCell ref="A9:A10"/>
    <mergeCell ref="B9:B10"/>
    <mergeCell ref="C9:C10"/>
    <mergeCell ref="D9:D10"/>
    <mergeCell ref="A6:F6"/>
    <mergeCell ref="E9:E10"/>
    <mergeCell ref="F9:F10"/>
  </mergeCells>
  <pageMargins left="0.5118110236220472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06"/>
  <sheetViews>
    <sheetView workbookViewId="0">
      <selection activeCell="J22" sqref="J22"/>
    </sheetView>
  </sheetViews>
  <sheetFormatPr defaultColWidth="9" defaultRowHeight="17.5" x14ac:dyDescent="0.35"/>
  <cols>
    <col min="1" max="1" width="4.453125" style="2" customWidth="1"/>
    <col min="2" max="2" width="52.7265625" style="2" customWidth="1"/>
    <col min="3" max="3" width="16.54296875" style="2" customWidth="1"/>
    <col min="4" max="16384" width="9" style="2"/>
  </cols>
  <sheetData>
    <row r="1" spans="1:8" x14ac:dyDescent="0.35">
      <c r="A1" s="199" t="s">
        <v>106</v>
      </c>
      <c r="B1" s="199"/>
      <c r="C1" s="199"/>
      <c r="D1" s="43"/>
    </row>
    <row r="2" spans="1:8" x14ac:dyDescent="0.35">
      <c r="A2" s="196" t="s">
        <v>0</v>
      </c>
      <c r="B2" s="196"/>
      <c r="C2" s="9"/>
      <c r="D2" s="5"/>
    </row>
    <row r="3" spans="1:8" x14ac:dyDescent="0.35">
      <c r="A3" s="196" t="s">
        <v>8</v>
      </c>
      <c r="B3" s="196"/>
      <c r="C3" s="9"/>
      <c r="D3" s="5"/>
    </row>
    <row r="4" spans="1:8" x14ac:dyDescent="0.35">
      <c r="A4" s="197" t="s">
        <v>25</v>
      </c>
      <c r="B4" s="197"/>
      <c r="C4" s="197"/>
      <c r="D4" s="5"/>
    </row>
    <row r="5" spans="1:8" x14ac:dyDescent="0.35">
      <c r="A5" s="190" t="s">
        <v>26</v>
      </c>
      <c r="B5" s="190"/>
      <c r="C5" s="190"/>
      <c r="D5" s="39"/>
      <c r="E5" s="39"/>
      <c r="F5" s="39"/>
      <c r="G5" s="39"/>
      <c r="H5" s="5"/>
    </row>
    <row r="6" spans="1:8" x14ac:dyDescent="0.35">
      <c r="A6" s="198" t="s">
        <v>24</v>
      </c>
      <c r="B6" s="198"/>
      <c r="C6" s="198"/>
      <c r="D6" s="5"/>
    </row>
    <row r="7" spans="1:8" x14ac:dyDescent="0.35">
      <c r="A7" s="10"/>
      <c r="B7" s="10"/>
      <c r="C7" s="10"/>
      <c r="D7" s="5"/>
    </row>
    <row r="8" spans="1:8" x14ac:dyDescent="0.35">
      <c r="A8" s="5"/>
      <c r="B8" s="213" t="s">
        <v>27</v>
      </c>
      <c r="C8" s="213"/>
      <c r="D8" s="5"/>
    </row>
    <row r="9" spans="1:8" ht="18.75" customHeight="1" x14ac:dyDescent="0.35">
      <c r="A9" s="24" t="s">
        <v>11</v>
      </c>
      <c r="B9" s="42" t="s">
        <v>9</v>
      </c>
      <c r="C9" s="24" t="s">
        <v>17</v>
      </c>
      <c r="D9" s="5"/>
    </row>
    <row r="10" spans="1:8" x14ac:dyDescent="0.35">
      <c r="A10" s="57" t="s">
        <v>3</v>
      </c>
      <c r="B10" s="50" t="s">
        <v>91</v>
      </c>
      <c r="C10" s="14"/>
      <c r="D10" s="5"/>
    </row>
    <row r="11" spans="1:8" x14ac:dyDescent="0.35">
      <c r="A11" s="57">
        <v>1</v>
      </c>
      <c r="B11" s="50" t="s">
        <v>16</v>
      </c>
      <c r="C11" s="20"/>
      <c r="D11" s="5"/>
    </row>
    <row r="12" spans="1:8" x14ac:dyDescent="0.35">
      <c r="A12" s="17" t="s">
        <v>38</v>
      </c>
      <c r="B12" s="52" t="s">
        <v>50</v>
      </c>
      <c r="C12" s="20"/>
      <c r="D12" s="5"/>
    </row>
    <row r="13" spans="1:8" x14ac:dyDescent="0.35">
      <c r="A13" s="17" t="s">
        <v>40</v>
      </c>
      <c r="B13" s="52" t="s">
        <v>51</v>
      </c>
      <c r="C13" s="18"/>
      <c r="D13" s="5"/>
    </row>
    <row r="14" spans="1:8" x14ac:dyDescent="0.35">
      <c r="A14" s="53">
        <v>2</v>
      </c>
      <c r="B14" s="50" t="s">
        <v>103</v>
      </c>
      <c r="C14" s="14"/>
      <c r="D14" s="5"/>
    </row>
    <row r="15" spans="1:8" x14ac:dyDescent="0.35">
      <c r="A15" s="54" t="s">
        <v>43</v>
      </c>
      <c r="B15" s="52" t="s">
        <v>55</v>
      </c>
      <c r="C15" s="22"/>
      <c r="D15" s="5"/>
    </row>
    <row r="16" spans="1:8" x14ac:dyDescent="0.35">
      <c r="A16" s="55"/>
      <c r="B16" s="56" t="s">
        <v>56</v>
      </c>
      <c r="C16" s="20"/>
      <c r="D16" s="5"/>
    </row>
    <row r="17" spans="1:4" x14ac:dyDescent="0.35">
      <c r="A17" s="55"/>
      <c r="B17" s="56" t="s">
        <v>57</v>
      </c>
      <c r="C17" s="20"/>
      <c r="D17" s="5"/>
    </row>
    <row r="18" spans="1:4" x14ac:dyDescent="0.35">
      <c r="A18" s="55"/>
      <c r="B18" s="56" t="s">
        <v>58</v>
      </c>
      <c r="C18" s="19"/>
      <c r="D18" s="5"/>
    </row>
    <row r="19" spans="1:4" x14ac:dyDescent="0.35">
      <c r="A19" s="54" t="s">
        <v>49</v>
      </c>
      <c r="B19" s="52" t="s">
        <v>59</v>
      </c>
      <c r="C19" s="23"/>
      <c r="D19" s="5"/>
    </row>
    <row r="20" spans="1:4" x14ac:dyDescent="0.35">
      <c r="A20" s="54" t="s">
        <v>60</v>
      </c>
      <c r="B20" s="52" t="s">
        <v>61</v>
      </c>
      <c r="C20" s="23"/>
      <c r="D20" s="5"/>
    </row>
    <row r="21" spans="1:4" x14ac:dyDescent="0.35">
      <c r="A21" s="57">
        <v>3</v>
      </c>
      <c r="B21" s="50" t="s">
        <v>104</v>
      </c>
      <c r="C21" s="23"/>
      <c r="D21" s="5"/>
    </row>
    <row r="22" spans="1:4" x14ac:dyDescent="0.35">
      <c r="A22" s="17" t="s">
        <v>52</v>
      </c>
      <c r="B22" s="52" t="s">
        <v>46</v>
      </c>
      <c r="C22" s="23"/>
      <c r="D22" s="5"/>
    </row>
    <row r="23" spans="1:4" x14ac:dyDescent="0.35">
      <c r="A23" s="17" t="s">
        <v>53</v>
      </c>
      <c r="B23" s="52" t="s">
        <v>61</v>
      </c>
      <c r="C23" s="23"/>
      <c r="D23" s="5"/>
    </row>
    <row r="24" spans="1:4" x14ac:dyDescent="0.35">
      <c r="A24" s="57">
        <v>4</v>
      </c>
      <c r="B24" s="50" t="s">
        <v>62</v>
      </c>
      <c r="C24" s="16"/>
      <c r="D24" s="5"/>
    </row>
    <row r="25" spans="1:4" x14ac:dyDescent="0.35">
      <c r="A25" s="17" t="s">
        <v>63</v>
      </c>
      <c r="B25" s="52" t="s">
        <v>46</v>
      </c>
      <c r="C25" s="29"/>
      <c r="D25" s="7"/>
    </row>
    <row r="26" spans="1:4" x14ac:dyDescent="0.35">
      <c r="A26" s="17" t="s">
        <v>64</v>
      </c>
      <c r="B26" s="52" t="s">
        <v>61</v>
      </c>
      <c r="C26" s="31"/>
      <c r="D26" s="5"/>
    </row>
    <row r="27" spans="1:4" ht="18.75" customHeight="1" x14ac:dyDescent="0.35">
      <c r="A27" s="57">
        <v>5</v>
      </c>
      <c r="B27" s="50" t="s">
        <v>65</v>
      </c>
      <c r="C27" s="21"/>
      <c r="D27" s="5"/>
    </row>
    <row r="28" spans="1:4" x14ac:dyDescent="0.35">
      <c r="A28" s="17" t="s">
        <v>66</v>
      </c>
      <c r="B28" s="52" t="s">
        <v>46</v>
      </c>
      <c r="C28" s="21"/>
      <c r="D28" s="5"/>
    </row>
    <row r="29" spans="1:4" x14ac:dyDescent="0.35">
      <c r="A29" s="17" t="s">
        <v>67</v>
      </c>
      <c r="B29" s="52" t="s">
        <v>61</v>
      </c>
      <c r="C29" s="33"/>
    </row>
    <row r="30" spans="1:4" x14ac:dyDescent="0.35">
      <c r="A30" s="57">
        <v>6</v>
      </c>
      <c r="B30" s="50" t="s">
        <v>102</v>
      </c>
      <c r="C30" s="33"/>
    </row>
    <row r="31" spans="1:4" x14ac:dyDescent="0.35">
      <c r="A31" s="17" t="s">
        <v>68</v>
      </c>
      <c r="B31" s="52" t="s">
        <v>46</v>
      </c>
      <c r="C31" s="33"/>
    </row>
    <row r="32" spans="1:4" x14ac:dyDescent="0.35">
      <c r="A32" s="17" t="s">
        <v>69</v>
      </c>
      <c r="B32" s="52" t="s">
        <v>61</v>
      </c>
      <c r="C32" s="33"/>
    </row>
    <row r="33" spans="1:3" x14ac:dyDescent="0.35">
      <c r="A33" s="57">
        <v>7</v>
      </c>
      <c r="B33" s="50" t="s">
        <v>15</v>
      </c>
      <c r="C33" s="33"/>
    </row>
    <row r="34" spans="1:3" x14ac:dyDescent="0.35">
      <c r="A34" s="17" t="s">
        <v>70</v>
      </c>
      <c r="B34" s="52" t="s">
        <v>46</v>
      </c>
      <c r="C34" s="33"/>
    </row>
    <row r="35" spans="1:3" x14ac:dyDescent="0.35">
      <c r="A35" s="17" t="s">
        <v>71</v>
      </c>
      <c r="B35" s="52" t="s">
        <v>61</v>
      </c>
      <c r="C35" s="33"/>
    </row>
    <row r="36" spans="1:3" x14ac:dyDescent="0.35">
      <c r="A36" s="57">
        <v>8</v>
      </c>
      <c r="B36" s="50" t="s">
        <v>72</v>
      </c>
      <c r="C36" s="33"/>
    </row>
    <row r="37" spans="1:3" x14ac:dyDescent="0.35">
      <c r="A37" s="17" t="s">
        <v>73</v>
      </c>
      <c r="B37" s="52" t="s">
        <v>46</v>
      </c>
      <c r="C37" s="33"/>
    </row>
    <row r="38" spans="1:3" x14ac:dyDescent="0.35">
      <c r="A38" s="17" t="s">
        <v>74</v>
      </c>
      <c r="B38" s="52" t="s">
        <v>61</v>
      </c>
      <c r="C38" s="33"/>
    </row>
    <row r="39" spans="1:3" x14ac:dyDescent="0.35">
      <c r="A39" s="57">
        <v>9</v>
      </c>
      <c r="B39" s="50" t="s">
        <v>75</v>
      </c>
      <c r="C39" s="33"/>
    </row>
    <row r="40" spans="1:3" x14ac:dyDescent="0.35">
      <c r="A40" s="17" t="s">
        <v>76</v>
      </c>
      <c r="B40" s="52" t="s">
        <v>46</v>
      </c>
      <c r="C40" s="33"/>
    </row>
    <row r="41" spans="1:3" x14ac:dyDescent="0.35">
      <c r="A41" s="17" t="s">
        <v>77</v>
      </c>
      <c r="B41" s="52" t="s">
        <v>61</v>
      </c>
      <c r="C41" s="33"/>
    </row>
    <row r="42" spans="1:3" x14ac:dyDescent="0.35">
      <c r="A42" s="57">
        <v>10</v>
      </c>
      <c r="B42" s="50" t="s">
        <v>14</v>
      </c>
      <c r="C42" s="33"/>
    </row>
    <row r="43" spans="1:3" x14ac:dyDescent="0.35">
      <c r="A43" s="17" t="s">
        <v>78</v>
      </c>
      <c r="B43" s="52" t="s">
        <v>46</v>
      </c>
      <c r="C43" s="33"/>
    </row>
    <row r="44" spans="1:3" x14ac:dyDescent="0.35">
      <c r="A44" s="17" t="s">
        <v>79</v>
      </c>
      <c r="B44" s="52" t="s">
        <v>61</v>
      </c>
      <c r="C44" s="33"/>
    </row>
    <row r="45" spans="1:3" x14ac:dyDescent="0.35">
      <c r="A45" s="57" t="s">
        <v>4</v>
      </c>
      <c r="B45" s="50" t="s">
        <v>92</v>
      </c>
      <c r="C45" s="38"/>
    </row>
    <row r="46" spans="1:3" x14ac:dyDescent="0.35">
      <c r="A46" s="57">
        <v>1</v>
      </c>
      <c r="B46" s="50" t="s">
        <v>16</v>
      </c>
      <c r="C46" s="38"/>
    </row>
    <row r="47" spans="1:3" x14ac:dyDescent="0.35">
      <c r="A47" s="17" t="s">
        <v>38</v>
      </c>
      <c r="B47" s="52" t="s">
        <v>110</v>
      </c>
      <c r="C47" s="38"/>
    </row>
    <row r="48" spans="1:3" x14ac:dyDescent="0.35">
      <c r="A48" s="17" t="s">
        <v>40</v>
      </c>
      <c r="B48" s="52" t="s">
        <v>111</v>
      </c>
      <c r="C48" s="38"/>
    </row>
    <row r="49" spans="1:3" x14ac:dyDescent="0.35">
      <c r="A49" s="53">
        <v>2</v>
      </c>
      <c r="B49" s="50" t="s">
        <v>103</v>
      </c>
      <c r="C49" s="38"/>
    </row>
    <row r="50" spans="1:3" x14ac:dyDescent="0.35">
      <c r="A50" s="17" t="s">
        <v>43</v>
      </c>
      <c r="B50" s="52" t="s">
        <v>110</v>
      </c>
      <c r="C50" s="38"/>
    </row>
    <row r="51" spans="1:3" x14ac:dyDescent="0.35">
      <c r="A51" s="17" t="s">
        <v>49</v>
      </c>
      <c r="B51" s="52" t="s">
        <v>111</v>
      </c>
      <c r="C51" s="38"/>
    </row>
    <row r="52" spans="1:3" x14ac:dyDescent="0.35">
      <c r="A52" s="57">
        <v>3</v>
      </c>
      <c r="B52" s="50" t="s">
        <v>104</v>
      </c>
      <c r="C52" s="38"/>
    </row>
    <row r="53" spans="1:3" x14ac:dyDescent="0.35">
      <c r="A53" s="17" t="s">
        <v>52</v>
      </c>
      <c r="B53" s="52" t="s">
        <v>110</v>
      </c>
      <c r="C53" s="38"/>
    </row>
    <row r="54" spans="1:3" x14ac:dyDescent="0.35">
      <c r="A54" s="17" t="s">
        <v>53</v>
      </c>
      <c r="B54" s="52" t="s">
        <v>111</v>
      </c>
      <c r="C54" s="38"/>
    </row>
    <row r="55" spans="1:3" x14ac:dyDescent="0.35">
      <c r="A55" s="57">
        <v>4</v>
      </c>
      <c r="B55" s="50" t="s">
        <v>62</v>
      </c>
      <c r="C55" s="38"/>
    </row>
    <row r="56" spans="1:3" x14ac:dyDescent="0.35">
      <c r="A56" s="17" t="s">
        <v>63</v>
      </c>
      <c r="B56" s="52" t="s">
        <v>110</v>
      </c>
      <c r="C56" s="38"/>
    </row>
    <row r="57" spans="1:3" x14ac:dyDescent="0.35">
      <c r="A57" s="17" t="s">
        <v>64</v>
      </c>
      <c r="B57" s="52" t="s">
        <v>111</v>
      </c>
      <c r="C57" s="38"/>
    </row>
    <row r="58" spans="1:3" x14ac:dyDescent="0.35">
      <c r="A58" s="57">
        <v>5</v>
      </c>
      <c r="B58" s="50" t="s">
        <v>65</v>
      </c>
      <c r="C58" s="38"/>
    </row>
    <row r="59" spans="1:3" x14ac:dyDescent="0.35">
      <c r="A59" s="17" t="s">
        <v>66</v>
      </c>
      <c r="B59" s="52" t="s">
        <v>110</v>
      </c>
      <c r="C59" s="38"/>
    </row>
    <row r="60" spans="1:3" x14ac:dyDescent="0.35">
      <c r="A60" s="17" t="s">
        <v>49</v>
      </c>
      <c r="B60" s="52" t="s">
        <v>111</v>
      </c>
      <c r="C60" s="38"/>
    </row>
    <row r="61" spans="1:3" x14ac:dyDescent="0.35">
      <c r="A61" s="57">
        <v>6</v>
      </c>
      <c r="B61" s="50" t="s">
        <v>102</v>
      </c>
      <c r="C61" s="38"/>
    </row>
    <row r="62" spans="1:3" x14ac:dyDescent="0.35">
      <c r="A62" s="17" t="s">
        <v>68</v>
      </c>
      <c r="B62" s="52" t="s">
        <v>110</v>
      </c>
      <c r="C62" s="38"/>
    </row>
    <row r="63" spans="1:3" x14ac:dyDescent="0.35">
      <c r="A63" s="17" t="s">
        <v>69</v>
      </c>
      <c r="B63" s="52" t="s">
        <v>111</v>
      </c>
      <c r="C63" s="38"/>
    </row>
    <row r="64" spans="1:3" x14ac:dyDescent="0.35">
      <c r="A64" s="57">
        <v>7</v>
      </c>
      <c r="B64" s="50" t="s">
        <v>15</v>
      </c>
      <c r="C64" s="38"/>
    </row>
    <row r="65" spans="1:3" x14ac:dyDescent="0.35">
      <c r="A65" s="17" t="s">
        <v>70</v>
      </c>
      <c r="B65" s="52" t="s">
        <v>110</v>
      </c>
      <c r="C65" s="38"/>
    </row>
    <row r="66" spans="1:3" x14ac:dyDescent="0.35">
      <c r="A66" s="17" t="s">
        <v>71</v>
      </c>
      <c r="B66" s="52" t="s">
        <v>111</v>
      </c>
      <c r="C66" s="38"/>
    </row>
    <row r="67" spans="1:3" x14ac:dyDescent="0.35">
      <c r="A67" s="57">
        <v>8</v>
      </c>
      <c r="B67" s="50" t="s">
        <v>72</v>
      </c>
      <c r="C67" s="38"/>
    </row>
    <row r="68" spans="1:3" x14ac:dyDescent="0.35">
      <c r="A68" s="17" t="s">
        <v>73</v>
      </c>
      <c r="B68" s="52" t="s">
        <v>110</v>
      </c>
      <c r="C68" s="38"/>
    </row>
    <row r="69" spans="1:3" x14ac:dyDescent="0.35">
      <c r="A69" s="17" t="s">
        <v>74</v>
      </c>
      <c r="B69" s="52" t="s">
        <v>111</v>
      </c>
      <c r="C69" s="38"/>
    </row>
    <row r="70" spans="1:3" x14ac:dyDescent="0.35">
      <c r="A70" s="57">
        <v>9</v>
      </c>
      <c r="B70" s="50" t="s">
        <v>75</v>
      </c>
      <c r="C70" s="38"/>
    </row>
    <row r="71" spans="1:3" x14ac:dyDescent="0.35">
      <c r="A71" s="17" t="s">
        <v>76</v>
      </c>
      <c r="B71" s="52" t="s">
        <v>110</v>
      </c>
      <c r="C71" s="38"/>
    </row>
    <row r="72" spans="1:3" x14ac:dyDescent="0.35">
      <c r="A72" s="17" t="s">
        <v>77</v>
      </c>
      <c r="B72" s="52" t="s">
        <v>111</v>
      </c>
      <c r="C72" s="38"/>
    </row>
    <row r="73" spans="1:3" x14ac:dyDescent="0.35">
      <c r="A73" s="57">
        <v>10</v>
      </c>
      <c r="B73" s="50" t="s">
        <v>14</v>
      </c>
      <c r="C73" s="38"/>
    </row>
    <row r="74" spans="1:3" x14ac:dyDescent="0.35">
      <c r="A74" s="17" t="s">
        <v>78</v>
      </c>
      <c r="B74" s="52" t="s">
        <v>110</v>
      </c>
      <c r="C74" s="38"/>
    </row>
    <row r="75" spans="1:3" x14ac:dyDescent="0.35">
      <c r="A75" s="17" t="s">
        <v>79</v>
      </c>
      <c r="B75" s="52" t="s">
        <v>111</v>
      </c>
      <c r="C75" s="38"/>
    </row>
    <row r="76" spans="1:3" x14ac:dyDescent="0.35">
      <c r="A76" s="57" t="s">
        <v>5</v>
      </c>
      <c r="B76" s="50" t="s">
        <v>93</v>
      </c>
      <c r="C76" s="38"/>
    </row>
    <row r="77" spans="1:3" x14ac:dyDescent="0.35">
      <c r="A77" s="57">
        <v>1</v>
      </c>
      <c r="B77" s="50" t="s">
        <v>16</v>
      </c>
      <c r="C77" s="38"/>
    </row>
    <row r="78" spans="1:3" x14ac:dyDescent="0.35">
      <c r="A78" s="17" t="s">
        <v>38</v>
      </c>
      <c r="B78" s="52" t="s">
        <v>110</v>
      </c>
      <c r="C78" s="38"/>
    </row>
    <row r="79" spans="1:3" x14ac:dyDescent="0.35">
      <c r="A79" s="17" t="s">
        <v>40</v>
      </c>
      <c r="B79" s="52" t="s">
        <v>111</v>
      </c>
      <c r="C79" s="38"/>
    </row>
    <row r="80" spans="1:3" x14ac:dyDescent="0.35">
      <c r="A80" s="53">
        <v>2</v>
      </c>
      <c r="B80" s="50" t="s">
        <v>103</v>
      </c>
      <c r="C80" s="38"/>
    </row>
    <row r="81" spans="1:3" x14ac:dyDescent="0.35">
      <c r="A81" s="17" t="s">
        <v>43</v>
      </c>
      <c r="B81" s="52" t="s">
        <v>110</v>
      </c>
      <c r="C81" s="38"/>
    </row>
    <row r="82" spans="1:3" x14ac:dyDescent="0.35">
      <c r="A82" s="17" t="s">
        <v>49</v>
      </c>
      <c r="B82" s="52" t="s">
        <v>111</v>
      </c>
      <c r="C82" s="38"/>
    </row>
    <row r="83" spans="1:3" x14ac:dyDescent="0.35">
      <c r="A83" s="57">
        <v>3</v>
      </c>
      <c r="B83" s="50" t="s">
        <v>104</v>
      </c>
      <c r="C83" s="38"/>
    </row>
    <row r="84" spans="1:3" x14ac:dyDescent="0.35">
      <c r="A84" s="17" t="s">
        <v>52</v>
      </c>
      <c r="B84" s="52" t="s">
        <v>110</v>
      </c>
      <c r="C84" s="38"/>
    </row>
    <row r="85" spans="1:3" x14ac:dyDescent="0.35">
      <c r="A85" s="17" t="s">
        <v>53</v>
      </c>
      <c r="B85" s="52" t="s">
        <v>111</v>
      </c>
      <c r="C85" s="38"/>
    </row>
    <row r="86" spans="1:3" x14ac:dyDescent="0.35">
      <c r="A86" s="57">
        <v>4</v>
      </c>
      <c r="B86" s="50" t="s">
        <v>62</v>
      </c>
      <c r="C86" s="38"/>
    </row>
    <row r="87" spans="1:3" x14ac:dyDescent="0.35">
      <c r="A87" s="17" t="s">
        <v>63</v>
      </c>
      <c r="B87" s="52" t="s">
        <v>110</v>
      </c>
      <c r="C87" s="38"/>
    </row>
    <row r="88" spans="1:3" x14ac:dyDescent="0.35">
      <c r="A88" s="17" t="s">
        <v>64</v>
      </c>
      <c r="B88" s="52" t="s">
        <v>111</v>
      </c>
      <c r="C88" s="38"/>
    </row>
    <row r="89" spans="1:3" x14ac:dyDescent="0.35">
      <c r="A89" s="57">
        <v>5</v>
      </c>
      <c r="B89" s="50" t="s">
        <v>65</v>
      </c>
      <c r="C89" s="38"/>
    </row>
    <row r="90" spans="1:3" x14ac:dyDescent="0.35">
      <c r="A90" s="17" t="s">
        <v>66</v>
      </c>
      <c r="B90" s="52" t="s">
        <v>110</v>
      </c>
      <c r="C90" s="38"/>
    </row>
    <row r="91" spans="1:3" x14ac:dyDescent="0.35">
      <c r="A91" s="17" t="s">
        <v>49</v>
      </c>
      <c r="B91" s="52" t="s">
        <v>111</v>
      </c>
      <c r="C91" s="38"/>
    </row>
    <row r="92" spans="1:3" x14ac:dyDescent="0.35">
      <c r="A92" s="57">
        <v>6</v>
      </c>
      <c r="B92" s="50" t="s">
        <v>102</v>
      </c>
      <c r="C92" s="38"/>
    </row>
    <row r="93" spans="1:3" x14ac:dyDescent="0.35">
      <c r="A93" s="17" t="s">
        <v>68</v>
      </c>
      <c r="B93" s="52" t="s">
        <v>110</v>
      </c>
      <c r="C93" s="38"/>
    </row>
    <row r="94" spans="1:3" x14ac:dyDescent="0.35">
      <c r="A94" s="17" t="s">
        <v>69</v>
      </c>
      <c r="B94" s="52" t="s">
        <v>111</v>
      </c>
      <c r="C94" s="38"/>
    </row>
    <row r="95" spans="1:3" x14ac:dyDescent="0.35">
      <c r="A95" s="57">
        <v>7</v>
      </c>
      <c r="B95" s="50" t="s">
        <v>15</v>
      </c>
      <c r="C95" s="38"/>
    </row>
    <row r="96" spans="1:3" x14ac:dyDescent="0.35">
      <c r="A96" s="17" t="s">
        <v>70</v>
      </c>
      <c r="B96" s="52" t="s">
        <v>110</v>
      </c>
      <c r="C96" s="38"/>
    </row>
    <row r="97" spans="1:3" x14ac:dyDescent="0.35">
      <c r="A97" s="17" t="s">
        <v>71</v>
      </c>
      <c r="B97" s="52" t="s">
        <v>111</v>
      </c>
      <c r="C97" s="38"/>
    </row>
    <row r="98" spans="1:3" x14ac:dyDescent="0.35">
      <c r="A98" s="57">
        <v>8</v>
      </c>
      <c r="B98" s="50" t="s">
        <v>72</v>
      </c>
      <c r="C98" s="38"/>
    </row>
    <row r="99" spans="1:3" x14ac:dyDescent="0.35">
      <c r="A99" s="17" t="s">
        <v>73</v>
      </c>
      <c r="B99" s="52" t="s">
        <v>110</v>
      </c>
      <c r="C99" s="38"/>
    </row>
    <row r="100" spans="1:3" x14ac:dyDescent="0.35">
      <c r="A100" s="17" t="s">
        <v>74</v>
      </c>
      <c r="B100" s="52" t="s">
        <v>111</v>
      </c>
      <c r="C100" s="38"/>
    </row>
    <row r="101" spans="1:3" x14ac:dyDescent="0.35">
      <c r="A101" s="57">
        <v>9</v>
      </c>
      <c r="B101" s="50" t="s">
        <v>75</v>
      </c>
      <c r="C101" s="38"/>
    </row>
    <row r="102" spans="1:3" x14ac:dyDescent="0.35">
      <c r="A102" s="17" t="s">
        <v>76</v>
      </c>
      <c r="B102" s="52" t="s">
        <v>110</v>
      </c>
      <c r="C102" s="38"/>
    </row>
    <row r="103" spans="1:3" x14ac:dyDescent="0.35">
      <c r="A103" s="17" t="s">
        <v>77</v>
      </c>
      <c r="B103" s="52" t="s">
        <v>111</v>
      </c>
      <c r="C103" s="38"/>
    </row>
    <row r="104" spans="1:3" x14ac:dyDescent="0.35">
      <c r="A104" s="57">
        <v>10</v>
      </c>
      <c r="B104" s="50" t="s">
        <v>14</v>
      </c>
      <c r="C104" s="38"/>
    </row>
    <row r="105" spans="1:3" x14ac:dyDescent="0.35">
      <c r="A105" s="17" t="s">
        <v>78</v>
      </c>
      <c r="B105" s="52" t="s">
        <v>110</v>
      </c>
      <c r="C105" s="38"/>
    </row>
    <row r="106" spans="1:3" x14ac:dyDescent="0.35">
      <c r="A106" s="17" t="s">
        <v>79</v>
      </c>
      <c r="B106" s="52" t="s">
        <v>111</v>
      </c>
      <c r="C106" s="38"/>
    </row>
  </sheetData>
  <mergeCells count="7">
    <mergeCell ref="A1:C1"/>
    <mergeCell ref="B8:C8"/>
    <mergeCell ref="A5:C5"/>
    <mergeCell ref="A2:B2"/>
    <mergeCell ref="A3:B3"/>
    <mergeCell ref="A4:C4"/>
    <mergeCell ref="A6:C6"/>
  </mergeCell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16"/>
  <sheetViews>
    <sheetView workbookViewId="0">
      <selection activeCell="I15" sqref="I15"/>
    </sheetView>
  </sheetViews>
  <sheetFormatPr defaultColWidth="9" defaultRowHeight="17.5" x14ac:dyDescent="0.35"/>
  <cols>
    <col min="1" max="1" width="4.453125" style="2" customWidth="1"/>
    <col min="2" max="2" width="42.26953125" style="2" customWidth="1"/>
    <col min="3" max="3" width="7.7265625" style="2" bestFit="1" customWidth="1"/>
    <col min="4" max="4" width="9.453125" style="2" bestFit="1" customWidth="1"/>
    <col min="5" max="5" width="10.81640625" style="2" customWidth="1"/>
    <col min="6" max="6" width="17.453125" style="2" customWidth="1"/>
    <col min="7" max="16384" width="9" style="2"/>
  </cols>
  <sheetData>
    <row r="1" spans="1:8" x14ac:dyDescent="0.35">
      <c r="A1" s="39" t="s">
        <v>107</v>
      </c>
      <c r="B1" s="39"/>
      <c r="C1" s="44"/>
      <c r="D1" s="44"/>
      <c r="E1" s="45"/>
      <c r="F1" s="45"/>
      <c r="G1" s="8"/>
      <c r="H1" s="8"/>
    </row>
    <row r="2" spans="1:8" x14ac:dyDescent="0.35">
      <c r="A2" s="196" t="s">
        <v>0</v>
      </c>
      <c r="B2" s="196"/>
      <c r="C2" s="205" t="s">
        <v>112</v>
      </c>
      <c r="D2" s="205"/>
      <c r="E2" s="205"/>
      <c r="F2" s="205"/>
      <c r="G2" s="5"/>
      <c r="H2" s="5"/>
    </row>
    <row r="3" spans="1:8" x14ac:dyDescent="0.35">
      <c r="A3" s="196" t="s">
        <v>8</v>
      </c>
      <c r="B3" s="196"/>
      <c r="C3" s="206" t="s">
        <v>113</v>
      </c>
      <c r="D3" s="206"/>
      <c r="E3" s="206"/>
      <c r="F3" s="206"/>
      <c r="G3" s="5"/>
      <c r="H3" s="5"/>
    </row>
    <row r="4" spans="1:8" ht="9.75" customHeight="1" x14ac:dyDescent="0.35">
      <c r="A4" s="81"/>
      <c r="B4" s="81"/>
      <c r="C4" s="207"/>
      <c r="D4" s="207"/>
      <c r="E4" s="207"/>
      <c r="F4" s="207"/>
      <c r="G4" s="5"/>
      <c r="H4" s="5"/>
    </row>
    <row r="5" spans="1:8" ht="18" x14ac:dyDescent="0.4">
      <c r="A5" s="81"/>
      <c r="B5" s="81"/>
      <c r="C5" s="208" t="s">
        <v>114</v>
      </c>
      <c r="D5" s="208"/>
      <c r="E5" s="208"/>
      <c r="F5" s="208"/>
      <c r="G5" s="5"/>
      <c r="H5" s="5"/>
    </row>
    <row r="6" spans="1:8" ht="30" customHeight="1" x14ac:dyDescent="0.35">
      <c r="A6" s="197" t="s">
        <v>115</v>
      </c>
      <c r="B6" s="197"/>
      <c r="C6" s="197"/>
      <c r="D6" s="197"/>
      <c r="E6" s="197"/>
      <c r="F6" s="197"/>
      <c r="G6" s="5"/>
      <c r="H6" s="5"/>
    </row>
    <row r="7" spans="1:8" x14ac:dyDescent="0.35">
      <c r="A7" s="198" t="s">
        <v>7</v>
      </c>
      <c r="B7" s="198"/>
      <c r="C7" s="198"/>
      <c r="D7" s="198"/>
      <c r="E7" s="198"/>
      <c r="F7" s="198"/>
      <c r="G7" s="40"/>
      <c r="H7" s="5"/>
    </row>
    <row r="8" spans="1:8" x14ac:dyDescent="0.35">
      <c r="A8" s="198" t="s">
        <v>29</v>
      </c>
      <c r="B8" s="198"/>
      <c r="C8" s="198"/>
      <c r="D8" s="198"/>
      <c r="E8" s="198"/>
      <c r="F8" s="198"/>
      <c r="G8" s="40"/>
      <c r="H8" s="5"/>
    </row>
    <row r="9" spans="1:8" ht="37.5" customHeight="1" x14ac:dyDescent="0.35">
      <c r="A9" s="211" t="s">
        <v>116</v>
      </c>
      <c r="B9" s="212"/>
      <c r="C9" s="212"/>
      <c r="D9" s="212"/>
      <c r="E9" s="212"/>
      <c r="F9" s="212"/>
      <c r="G9" s="40"/>
      <c r="H9" s="5"/>
    </row>
    <row r="10" spans="1:8" ht="100.5" customHeight="1" x14ac:dyDescent="0.35">
      <c r="A10" s="211" t="s">
        <v>117</v>
      </c>
      <c r="B10" s="212"/>
      <c r="C10" s="212"/>
      <c r="D10" s="212"/>
      <c r="E10" s="212"/>
      <c r="F10" s="212"/>
      <c r="G10" s="40"/>
      <c r="H10" s="5"/>
    </row>
    <row r="11" spans="1:8" ht="34.5" customHeight="1" x14ac:dyDescent="0.35">
      <c r="A11" s="211" t="s">
        <v>120</v>
      </c>
      <c r="B11" s="211"/>
      <c r="C11" s="211"/>
      <c r="D11" s="211"/>
      <c r="E11" s="211"/>
      <c r="F11" s="211"/>
      <c r="G11" s="40"/>
      <c r="H11" s="5"/>
    </row>
    <row r="12" spans="1:8" x14ac:dyDescent="0.35">
      <c r="A12" s="5"/>
      <c r="B12" s="8"/>
      <c r="C12" s="5"/>
      <c r="D12" s="5"/>
      <c r="E12" s="195" t="s">
        <v>28</v>
      </c>
      <c r="F12" s="195"/>
      <c r="G12" s="5"/>
      <c r="H12" s="5"/>
    </row>
    <row r="13" spans="1:8" ht="75" customHeight="1" x14ac:dyDescent="0.35">
      <c r="A13" s="65" t="s">
        <v>11</v>
      </c>
      <c r="B13" s="66" t="s">
        <v>9</v>
      </c>
      <c r="C13" s="65" t="s">
        <v>34</v>
      </c>
      <c r="D13" s="65" t="s">
        <v>82</v>
      </c>
      <c r="E13" s="65" t="s">
        <v>84</v>
      </c>
      <c r="F13" s="65" t="s">
        <v>85</v>
      </c>
      <c r="G13" s="5"/>
      <c r="H13" s="5"/>
    </row>
    <row r="14" spans="1:8" x14ac:dyDescent="0.35">
      <c r="A14" s="71">
        <v>1</v>
      </c>
      <c r="B14" s="41">
        <v>2</v>
      </c>
      <c r="C14" s="71">
        <v>3</v>
      </c>
      <c r="D14" s="41">
        <v>4</v>
      </c>
      <c r="E14" s="71">
        <v>5</v>
      </c>
      <c r="F14" s="41">
        <v>6</v>
      </c>
      <c r="G14" s="5"/>
      <c r="H14" s="5"/>
    </row>
    <row r="15" spans="1:8" x14ac:dyDescent="0.35">
      <c r="A15" s="57" t="s">
        <v>3</v>
      </c>
      <c r="B15" s="50" t="s">
        <v>91</v>
      </c>
      <c r="C15" s="14"/>
      <c r="D15" s="13"/>
      <c r="E15" s="13"/>
      <c r="F15" s="13"/>
      <c r="G15" s="5"/>
      <c r="H15" s="5"/>
    </row>
    <row r="16" spans="1:8" x14ac:dyDescent="0.35">
      <c r="A16" s="57">
        <v>1</v>
      </c>
      <c r="B16" s="50" t="s">
        <v>16</v>
      </c>
      <c r="C16" s="20"/>
      <c r="D16" s="16"/>
      <c r="E16" s="16"/>
      <c r="F16" s="16"/>
      <c r="G16" s="5"/>
      <c r="H16" s="5"/>
    </row>
    <row r="17" spans="1:8" x14ac:dyDescent="0.35">
      <c r="A17" s="17" t="s">
        <v>38</v>
      </c>
      <c r="B17" s="52" t="s">
        <v>50</v>
      </c>
      <c r="C17" s="20"/>
      <c r="D17" s="16"/>
      <c r="E17" s="16"/>
      <c r="F17" s="16"/>
      <c r="G17" s="5"/>
      <c r="H17" s="5"/>
    </row>
    <row r="18" spans="1:8" x14ac:dyDescent="0.35">
      <c r="A18" s="17" t="s">
        <v>40</v>
      </c>
      <c r="B18" s="52" t="s">
        <v>51</v>
      </c>
      <c r="C18" s="18"/>
      <c r="D18" s="16"/>
      <c r="E18" s="16"/>
      <c r="F18" s="16"/>
      <c r="G18" s="5"/>
      <c r="H18" s="5"/>
    </row>
    <row r="19" spans="1:8" x14ac:dyDescent="0.35">
      <c r="A19" s="53">
        <v>2</v>
      </c>
      <c r="B19" s="50" t="s">
        <v>103</v>
      </c>
      <c r="C19" s="14"/>
      <c r="D19" s="16"/>
      <c r="E19" s="16"/>
      <c r="F19" s="16"/>
      <c r="G19" s="5"/>
      <c r="H19" s="5"/>
    </row>
    <row r="20" spans="1:8" ht="31" x14ac:dyDescent="0.35">
      <c r="A20" s="54" t="s">
        <v>43</v>
      </c>
      <c r="B20" s="52" t="s">
        <v>55</v>
      </c>
      <c r="C20" s="22"/>
      <c r="D20" s="16"/>
      <c r="E20" s="16"/>
      <c r="F20" s="16"/>
      <c r="G20" s="5"/>
      <c r="H20" s="5"/>
    </row>
    <row r="21" spans="1:8" x14ac:dyDescent="0.35">
      <c r="A21" s="55"/>
      <c r="B21" s="56" t="s">
        <v>56</v>
      </c>
      <c r="C21" s="20"/>
      <c r="D21" s="16"/>
      <c r="E21" s="16"/>
      <c r="F21" s="16"/>
      <c r="G21" s="5"/>
      <c r="H21" s="5"/>
    </row>
    <row r="22" spans="1:8" x14ac:dyDescent="0.35">
      <c r="A22" s="55"/>
      <c r="B22" s="56" t="s">
        <v>57</v>
      </c>
      <c r="C22" s="20"/>
      <c r="D22" s="16"/>
      <c r="E22" s="16"/>
      <c r="F22" s="16"/>
      <c r="G22" s="5"/>
      <c r="H22" s="5"/>
    </row>
    <row r="23" spans="1:8" x14ac:dyDescent="0.35">
      <c r="A23" s="55"/>
      <c r="B23" s="56" t="s">
        <v>58</v>
      </c>
      <c r="C23" s="19"/>
      <c r="D23" s="16"/>
      <c r="E23" s="16"/>
      <c r="F23" s="16"/>
      <c r="G23" s="5"/>
      <c r="H23" s="5"/>
    </row>
    <row r="24" spans="1:8" ht="31" x14ac:dyDescent="0.35">
      <c r="A24" s="54" t="s">
        <v>49</v>
      </c>
      <c r="B24" s="52" t="s">
        <v>59</v>
      </c>
      <c r="C24" s="23"/>
      <c r="D24" s="16"/>
      <c r="E24" s="16"/>
      <c r="F24" s="16"/>
      <c r="G24" s="5"/>
      <c r="H24" s="5"/>
    </row>
    <row r="25" spans="1:8" x14ac:dyDescent="0.35">
      <c r="A25" s="54" t="s">
        <v>60</v>
      </c>
      <c r="B25" s="52" t="s">
        <v>61</v>
      </c>
      <c r="C25" s="23"/>
      <c r="D25" s="16"/>
      <c r="E25" s="16"/>
      <c r="F25" s="16"/>
      <c r="G25" s="5"/>
      <c r="H25" s="5"/>
    </row>
    <row r="26" spans="1:8" x14ac:dyDescent="0.35">
      <c r="A26" s="57">
        <v>3</v>
      </c>
      <c r="B26" s="50" t="s">
        <v>104</v>
      </c>
      <c r="C26" s="23"/>
      <c r="D26" s="16"/>
      <c r="E26" s="16"/>
      <c r="F26" s="16"/>
      <c r="G26" s="5"/>
      <c r="H26" s="5"/>
    </row>
    <row r="27" spans="1:8" x14ac:dyDescent="0.35">
      <c r="A27" s="17" t="s">
        <v>52</v>
      </c>
      <c r="B27" s="52" t="s">
        <v>46</v>
      </c>
      <c r="C27" s="23"/>
      <c r="D27" s="16"/>
      <c r="E27" s="16"/>
      <c r="F27" s="16"/>
      <c r="G27" s="5"/>
      <c r="H27" s="5"/>
    </row>
    <row r="28" spans="1:8" x14ac:dyDescent="0.35">
      <c r="A28" s="17" t="s">
        <v>53</v>
      </c>
      <c r="B28" s="52" t="s">
        <v>61</v>
      </c>
      <c r="C28" s="31"/>
      <c r="D28" s="32"/>
      <c r="E28" s="32"/>
      <c r="F28" s="32"/>
    </row>
    <row r="29" spans="1:8" x14ac:dyDescent="0.35">
      <c r="A29" s="57">
        <v>4</v>
      </c>
      <c r="B29" s="50" t="s">
        <v>62</v>
      </c>
      <c r="C29" s="23"/>
      <c r="D29" s="16"/>
      <c r="E29" s="16"/>
      <c r="F29" s="16"/>
      <c r="G29" s="5"/>
      <c r="H29" s="5"/>
    </row>
    <row r="30" spans="1:8" x14ac:dyDescent="0.35">
      <c r="A30" s="17" t="s">
        <v>63</v>
      </c>
      <c r="B30" s="52" t="s">
        <v>46</v>
      </c>
      <c r="C30" s="16"/>
      <c r="D30" s="16"/>
      <c r="E30" s="16"/>
      <c r="F30" s="16"/>
      <c r="G30" s="5"/>
      <c r="H30" s="5"/>
    </row>
    <row r="31" spans="1:8" x14ac:dyDescent="0.35">
      <c r="A31" s="17" t="s">
        <v>64</v>
      </c>
      <c r="B31" s="52" t="s">
        <v>61</v>
      </c>
      <c r="C31" s="29"/>
      <c r="D31" s="30"/>
      <c r="E31" s="30"/>
      <c r="F31" s="30"/>
      <c r="G31" s="27"/>
      <c r="H31" s="7"/>
    </row>
    <row r="32" spans="1:8" x14ac:dyDescent="0.35">
      <c r="A32" s="57">
        <v>5</v>
      </c>
      <c r="B32" s="50" t="s">
        <v>65</v>
      </c>
      <c r="C32" s="31"/>
      <c r="D32" s="32"/>
      <c r="E32" s="32"/>
      <c r="F32" s="32"/>
      <c r="G32" s="28"/>
      <c r="H32" s="5"/>
    </row>
    <row r="33" spans="1:8" ht="18.75" customHeight="1" x14ac:dyDescent="0.35">
      <c r="A33" s="17" t="s">
        <v>66</v>
      </c>
      <c r="B33" s="52" t="s">
        <v>46</v>
      </c>
      <c r="C33" s="21"/>
      <c r="D33" s="16"/>
      <c r="E33" s="16"/>
      <c r="F33" s="13"/>
      <c r="G33" s="5"/>
      <c r="H33" s="5"/>
    </row>
    <row r="34" spans="1:8" x14ac:dyDescent="0.35">
      <c r="A34" s="17" t="s">
        <v>67</v>
      </c>
      <c r="B34" s="52" t="s">
        <v>61</v>
      </c>
      <c r="C34" s="21"/>
      <c r="D34" s="16"/>
      <c r="E34" s="16"/>
      <c r="F34" s="21"/>
      <c r="G34" s="5"/>
      <c r="H34" s="5"/>
    </row>
    <row r="35" spans="1:8" x14ac:dyDescent="0.35">
      <c r="A35" s="57">
        <v>6</v>
      </c>
      <c r="B35" s="50" t="s">
        <v>102</v>
      </c>
      <c r="C35" s="33"/>
      <c r="D35" s="33"/>
      <c r="E35" s="33"/>
      <c r="F35" s="33"/>
    </row>
    <row r="36" spans="1:8" x14ac:dyDescent="0.35">
      <c r="A36" s="17" t="s">
        <v>68</v>
      </c>
      <c r="B36" s="52" t="s">
        <v>46</v>
      </c>
      <c r="C36" s="33"/>
      <c r="D36" s="33"/>
      <c r="E36" s="33"/>
      <c r="F36" s="33"/>
    </row>
    <row r="37" spans="1:8" x14ac:dyDescent="0.35">
      <c r="A37" s="17" t="s">
        <v>69</v>
      </c>
      <c r="B37" s="52" t="s">
        <v>61</v>
      </c>
      <c r="C37" s="33"/>
      <c r="D37" s="33"/>
      <c r="E37" s="33"/>
      <c r="F37" s="33"/>
    </row>
    <row r="38" spans="1:8" x14ac:dyDescent="0.35">
      <c r="A38" s="57">
        <v>7</v>
      </c>
      <c r="B38" s="50" t="s">
        <v>15</v>
      </c>
      <c r="C38" s="33"/>
      <c r="D38" s="33"/>
      <c r="E38" s="33"/>
      <c r="F38" s="33"/>
    </row>
    <row r="39" spans="1:8" x14ac:dyDescent="0.35">
      <c r="A39" s="17" t="s">
        <v>70</v>
      </c>
      <c r="B39" s="52" t="s">
        <v>46</v>
      </c>
      <c r="C39" s="33"/>
      <c r="D39" s="33"/>
      <c r="E39" s="33"/>
      <c r="F39" s="33"/>
    </row>
    <row r="40" spans="1:8" x14ac:dyDescent="0.35">
      <c r="A40" s="17" t="s">
        <v>71</v>
      </c>
      <c r="B40" s="52" t="s">
        <v>61</v>
      </c>
      <c r="C40" s="33"/>
      <c r="D40" s="33"/>
      <c r="E40" s="33"/>
      <c r="F40" s="33"/>
    </row>
    <row r="41" spans="1:8" x14ac:dyDescent="0.35">
      <c r="A41" s="57">
        <v>8</v>
      </c>
      <c r="B41" s="50" t="s">
        <v>72</v>
      </c>
      <c r="C41" s="33"/>
      <c r="D41" s="33"/>
      <c r="E41" s="33"/>
      <c r="F41" s="33"/>
    </row>
    <row r="42" spans="1:8" ht="20.25" customHeight="1" x14ac:dyDescent="0.35">
      <c r="A42" s="17" t="s">
        <v>73</v>
      </c>
      <c r="B42" s="52" t="s">
        <v>46</v>
      </c>
      <c r="C42" s="33"/>
      <c r="D42" s="33"/>
      <c r="E42" s="33"/>
      <c r="F42" s="33"/>
    </row>
    <row r="43" spans="1:8" x14ac:dyDescent="0.35">
      <c r="A43" s="17" t="s">
        <v>74</v>
      </c>
      <c r="B43" s="52" t="s">
        <v>61</v>
      </c>
      <c r="C43" s="33"/>
      <c r="D43" s="33"/>
      <c r="E43" s="33"/>
      <c r="F43" s="33"/>
    </row>
    <row r="44" spans="1:8" ht="30.5" x14ac:dyDescent="0.35">
      <c r="A44" s="57">
        <v>9</v>
      </c>
      <c r="B44" s="50" t="s">
        <v>75</v>
      </c>
      <c r="C44" s="33"/>
      <c r="D44" s="33"/>
      <c r="E44" s="33"/>
      <c r="F44" s="33"/>
    </row>
    <row r="45" spans="1:8" x14ac:dyDescent="0.35">
      <c r="A45" s="17" t="s">
        <v>76</v>
      </c>
      <c r="B45" s="52" t="s">
        <v>46</v>
      </c>
      <c r="C45" s="33"/>
      <c r="D45" s="33"/>
      <c r="E45" s="33"/>
      <c r="F45" s="33"/>
    </row>
    <row r="46" spans="1:8" x14ac:dyDescent="0.35">
      <c r="A46" s="17" t="s">
        <v>77</v>
      </c>
      <c r="B46" s="52" t="s">
        <v>61</v>
      </c>
      <c r="C46" s="33"/>
      <c r="D46" s="33"/>
      <c r="E46" s="33"/>
      <c r="F46" s="33"/>
    </row>
    <row r="47" spans="1:8" x14ac:dyDescent="0.35">
      <c r="A47" s="57">
        <v>10</v>
      </c>
      <c r="B47" s="50" t="s">
        <v>14</v>
      </c>
      <c r="C47" s="33"/>
      <c r="D47" s="33"/>
      <c r="E47" s="33"/>
      <c r="F47" s="33"/>
    </row>
    <row r="48" spans="1:8" x14ac:dyDescent="0.35">
      <c r="A48" s="17" t="s">
        <v>78</v>
      </c>
      <c r="B48" s="52" t="s">
        <v>46</v>
      </c>
      <c r="C48" s="33"/>
      <c r="D48" s="33"/>
      <c r="E48" s="33"/>
      <c r="F48" s="33"/>
    </row>
    <row r="49" spans="1:6" x14ac:dyDescent="0.35">
      <c r="A49" s="17" t="s">
        <v>79</v>
      </c>
      <c r="B49" s="52" t="s">
        <v>61</v>
      </c>
      <c r="C49" s="33"/>
      <c r="D49" s="33"/>
      <c r="E49" s="33"/>
      <c r="F49" s="33"/>
    </row>
    <row r="50" spans="1:6" x14ac:dyDescent="0.35">
      <c r="A50" s="57" t="s">
        <v>4</v>
      </c>
      <c r="B50" s="50" t="s">
        <v>92</v>
      </c>
      <c r="C50" s="31"/>
      <c r="D50" s="32"/>
      <c r="E50" s="32"/>
      <c r="F50" s="32"/>
    </row>
    <row r="51" spans="1:6" ht="20.25" customHeight="1" x14ac:dyDescent="0.35">
      <c r="A51" s="57">
        <v>1</v>
      </c>
      <c r="B51" s="50" t="s">
        <v>16</v>
      </c>
      <c r="C51" s="31"/>
      <c r="D51" s="32"/>
      <c r="E51" s="32"/>
      <c r="F51" s="32"/>
    </row>
    <row r="52" spans="1:6" x14ac:dyDescent="0.35">
      <c r="A52" s="17" t="s">
        <v>38</v>
      </c>
      <c r="B52" s="52" t="s">
        <v>110</v>
      </c>
      <c r="C52" s="31"/>
      <c r="D52" s="32"/>
      <c r="E52" s="32"/>
      <c r="F52" s="32"/>
    </row>
    <row r="53" spans="1:6" x14ac:dyDescent="0.35">
      <c r="A53" s="17" t="s">
        <v>40</v>
      </c>
      <c r="B53" s="52" t="s">
        <v>111</v>
      </c>
      <c r="C53" s="31"/>
      <c r="D53" s="32"/>
      <c r="E53" s="32"/>
      <c r="F53" s="32"/>
    </row>
    <row r="54" spans="1:6" x14ac:dyDescent="0.35">
      <c r="A54" s="53">
        <v>2</v>
      </c>
      <c r="B54" s="50" t="s">
        <v>103</v>
      </c>
      <c r="C54" s="31"/>
      <c r="D54" s="32"/>
      <c r="E54" s="32"/>
      <c r="F54" s="32"/>
    </row>
    <row r="55" spans="1:6" x14ac:dyDescent="0.35">
      <c r="A55" s="17" t="s">
        <v>43</v>
      </c>
      <c r="B55" s="52" t="s">
        <v>110</v>
      </c>
      <c r="C55" s="31"/>
      <c r="D55" s="32"/>
      <c r="E55" s="32"/>
      <c r="F55" s="32"/>
    </row>
    <row r="56" spans="1:6" x14ac:dyDescent="0.35">
      <c r="A56" s="17" t="s">
        <v>49</v>
      </c>
      <c r="B56" s="52" t="s">
        <v>111</v>
      </c>
      <c r="C56" s="31"/>
      <c r="D56" s="32"/>
      <c r="E56" s="32"/>
      <c r="F56" s="32"/>
    </row>
    <row r="57" spans="1:6" x14ac:dyDescent="0.35">
      <c r="A57" s="57">
        <v>3</v>
      </c>
      <c r="B57" s="50" t="s">
        <v>104</v>
      </c>
      <c r="C57" s="31"/>
      <c r="D57" s="32"/>
      <c r="E57" s="32"/>
      <c r="F57" s="32"/>
    </row>
    <row r="58" spans="1:6" x14ac:dyDescent="0.35">
      <c r="A58" s="17" t="s">
        <v>52</v>
      </c>
      <c r="B58" s="52" t="s">
        <v>110</v>
      </c>
      <c r="C58" s="31"/>
      <c r="D58" s="32"/>
      <c r="E58" s="32"/>
      <c r="F58" s="32"/>
    </row>
    <row r="59" spans="1:6" x14ac:dyDescent="0.35">
      <c r="A59" s="17" t="s">
        <v>53</v>
      </c>
      <c r="B59" s="52" t="s">
        <v>111</v>
      </c>
      <c r="C59" s="31"/>
      <c r="D59" s="32"/>
      <c r="E59" s="32"/>
      <c r="F59" s="32"/>
    </row>
    <row r="60" spans="1:6" x14ac:dyDescent="0.35">
      <c r="A60" s="57">
        <v>4</v>
      </c>
      <c r="B60" s="50" t="s">
        <v>62</v>
      </c>
      <c r="C60" s="31"/>
      <c r="D60" s="32"/>
      <c r="E60" s="32"/>
      <c r="F60" s="32"/>
    </row>
    <row r="61" spans="1:6" x14ac:dyDescent="0.35">
      <c r="A61" s="17" t="s">
        <v>63</v>
      </c>
      <c r="B61" s="52" t="s">
        <v>110</v>
      </c>
      <c r="C61" s="31"/>
      <c r="D61" s="32"/>
      <c r="E61" s="32"/>
      <c r="F61" s="32"/>
    </row>
    <row r="62" spans="1:6" x14ac:dyDescent="0.35">
      <c r="A62" s="17" t="s">
        <v>64</v>
      </c>
      <c r="B62" s="52" t="s">
        <v>111</v>
      </c>
      <c r="C62" s="31"/>
      <c r="D62" s="32"/>
      <c r="E62" s="32"/>
      <c r="F62" s="32"/>
    </row>
    <row r="63" spans="1:6" x14ac:dyDescent="0.35">
      <c r="A63" s="57">
        <v>5</v>
      </c>
      <c r="B63" s="50" t="s">
        <v>65</v>
      </c>
      <c r="C63" s="31"/>
      <c r="D63" s="32"/>
      <c r="E63" s="32"/>
      <c r="F63" s="32"/>
    </row>
    <row r="64" spans="1:6" x14ac:dyDescent="0.35">
      <c r="A64" s="17" t="s">
        <v>66</v>
      </c>
      <c r="B64" s="52" t="s">
        <v>110</v>
      </c>
      <c r="C64" s="31"/>
      <c r="D64" s="32"/>
      <c r="E64" s="32"/>
      <c r="F64" s="32"/>
    </row>
    <row r="65" spans="1:6" x14ac:dyDescent="0.35">
      <c r="A65" s="17" t="s">
        <v>49</v>
      </c>
      <c r="B65" s="52" t="s">
        <v>111</v>
      </c>
      <c r="C65" s="31"/>
      <c r="D65" s="32"/>
      <c r="E65" s="32"/>
      <c r="F65" s="32"/>
    </row>
    <row r="66" spans="1:6" x14ac:dyDescent="0.35">
      <c r="A66" s="57">
        <v>6</v>
      </c>
      <c r="B66" s="50" t="s">
        <v>102</v>
      </c>
      <c r="C66" s="31"/>
      <c r="D66" s="32"/>
      <c r="E66" s="32"/>
      <c r="F66" s="32"/>
    </row>
    <row r="67" spans="1:6" x14ac:dyDescent="0.35">
      <c r="A67" s="17" t="s">
        <v>68</v>
      </c>
      <c r="B67" s="52" t="s">
        <v>110</v>
      </c>
      <c r="C67" s="31"/>
      <c r="D67" s="32"/>
      <c r="E67" s="32"/>
      <c r="F67" s="32"/>
    </row>
    <row r="68" spans="1:6" x14ac:dyDescent="0.35">
      <c r="A68" s="17" t="s">
        <v>69</v>
      </c>
      <c r="B68" s="52" t="s">
        <v>111</v>
      </c>
      <c r="C68" s="31"/>
      <c r="D68" s="32"/>
      <c r="E68" s="32"/>
      <c r="F68" s="32"/>
    </row>
    <row r="69" spans="1:6" x14ac:dyDescent="0.35">
      <c r="A69" s="57">
        <v>7</v>
      </c>
      <c r="B69" s="50" t="s">
        <v>15</v>
      </c>
      <c r="C69" s="31"/>
      <c r="D69" s="32"/>
      <c r="E69" s="32"/>
      <c r="F69" s="32"/>
    </row>
    <row r="70" spans="1:6" x14ac:dyDescent="0.35">
      <c r="A70" s="17" t="s">
        <v>70</v>
      </c>
      <c r="B70" s="52" t="s">
        <v>110</v>
      </c>
      <c r="C70" s="31"/>
      <c r="D70" s="32"/>
      <c r="E70" s="32"/>
      <c r="F70" s="32"/>
    </row>
    <row r="71" spans="1:6" x14ac:dyDescent="0.35">
      <c r="A71" s="17" t="s">
        <v>71</v>
      </c>
      <c r="B71" s="52" t="s">
        <v>111</v>
      </c>
      <c r="C71" s="31"/>
      <c r="D71" s="32"/>
      <c r="E71" s="32"/>
      <c r="F71" s="32"/>
    </row>
    <row r="72" spans="1:6" x14ac:dyDescent="0.35">
      <c r="A72" s="57">
        <v>8</v>
      </c>
      <c r="B72" s="50" t="s">
        <v>72</v>
      </c>
      <c r="C72" s="31"/>
      <c r="D72" s="32"/>
      <c r="E72" s="32"/>
      <c r="F72" s="32"/>
    </row>
    <row r="73" spans="1:6" x14ac:dyDescent="0.35">
      <c r="A73" s="17" t="s">
        <v>73</v>
      </c>
      <c r="B73" s="52" t="s">
        <v>110</v>
      </c>
      <c r="C73" s="31"/>
      <c r="D73" s="32"/>
      <c r="E73" s="32"/>
      <c r="F73" s="32"/>
    </row>
    <row r="74" spans="1:6" x14ac:dyDescent="0.35">
      <c r="A74" s="17" t="s">
        <v>74</v>
      </c>
      <c r="B74" s="52" t="s">
        <v>111</v>
      </c>
      <c r="C74" s="31"/>
      <c r="D74" s="32"/>
      <c r="E74" s="32"/>
      <c r="F74" s="32"/>
    </row>
    <row r="75" spans="1:6" ht="30.5" x14ac:dyDescent="0.35">
      <c r="A75" s="57">
        <v>9</v>
      </c>
      <c r="B75" s="50" t="s">
        <v>75</v>
      </c>
      <c r="C75" s="31"/>
      <c r="D75" s="32"/>
      <c r="E75" s="32"/>
      <c r="F75" s="32"/>
    </row>
    <row r="76" spans="1:6" x14ac:dyDescent="0.35">
      <c r="A76" s="17" t="s">
        <v>76</v>
      </c>
      <c r="B76" s="52" t="s">
        <v>110</v>
      </c>
      <c r="C76" s="31"/>
      <c r="D76" s="32"/>
      <c r="E76" s="32"/>
      <c r="F76" s="32"/>
    </row>
    <row r="77" spans="1:6" x14ac:dyDescent="0.35">
      <c r="A77" s="17" t="s">
        <v>77</v>
      </c>
      <c r="B77" s="52" t="s">
        <v>111</v>
      </c>
      <c r="C77" s="31"/>
      <c r="D77" s="32"/>
      <c r="E77" s="32"/>
      <c r="F77" s="32"/>
    </row>
    <row r="78" spans="1:6" x14ac:dyDescent="0.35">
      <c r="A78" s="57">
        <v>10</v>
      </c>
      <c r="B78" s="50" t="s">
        <v>14</v>
      </c>
      <c r="C78" s="31"/>
      <c r="D78" s="32"/>
      <c r="E78" s="32"/>
      <c r="F78" s="32"/>
    </row>
    <row r="79" spans="1:6" x14ac:dyDescent="0.35">
      <c r="A79" s="17" t="s">
        <v>78</v>
      </c>
      <c r="B79" s="52" t="s">
        <v>110</v>
      </c>
      <c r="C79" s="31"/>
      <c r="D79" s="32"/>
      <c r="E79" s="32"/>
      <c r="F79" s="32"/>
    </row>
    <row r="80" spans="1:6" x14ac:dyDescent="0.35">
      <c r="A80" s="17" t="s">
        <v>79</v>
      </c>
      <c r="B80" s="52" t="s">
        <v>111</v>
      </c>
      <c r="C80" s="31"/>
      <c r="D80" s="32"/>
      <c r="E80" s="32"/>
      <c r="F80" s="32"/>
    </row>
    <row r="81" spans="1:6" x14ac:dyDescent="0.35">
      <c r="A81" s="57" t="s">
        <v>5</v>
      </c>
      <c r="B81" s="50" t="s">
        <v>93</v>
      </c>
      <c r="C81" s="31"/>
      <c r="D81" s="32"/>
      <c r="E81" s="32"/>
      <c r="F81" s="32"/>
    </row>
    <row r="82" spans="1:6" x14ac:dyDescent="0.35">
      <c r="A82" s="57">
        <v>1</v>
      </c>
      <c r="B82" s="50" t="s">
        <v>16</v>
      </c>
      <c r="C82" s="31"/>
      <c r="D82" s="32"/>
      <c r="E82" s="32"/>
      <c r="F82" s="32"/>
    </row>
    <row r="83" spans="1:6" x14ac:dyDescent="0.35">
      <c r="A83" s="17" t="s">
        <v>38</v>
      </c>
      <c r="B83" s="52" t="s">
        <v>110</v>
      </c>
      <c r="C83" s="31"/>
      <c r="D83" s="32"/>
      <c r="E83" s="32"/>
      <c r="F83" s="32"/>
    </row>
    <row r="84" spans="1:6" x14ac:dyDescent="0.35">
      <c r="A84" s="17" t="s">
        <v>40</v>
      </c>
      <c r="B84" s="52" t="s">
        <v>111</v>
      </c>
      <c r="C84" s="31"/>
      <c r="D84" s="32"/>
      <c r="E84" s="32"/>
      <c r="F84" s="32"/>
    </row>
    <row r="85" spans="1:6" x14ac:dyDescent="0.35">
      <c r="A85" s="53">
        <v>2</v>
      </c>
      <c r="B85" s="50" t="s">
        <v>103</v>
      </c>
      <c r="C85" s="31"/>
      <c r="D85" s="32"/>
      <c r="E85" s="32"/>
      <c r="F85" s="32"/>
    </row>
    <row r="86" spans="1:6" x14ac:dyDescent="0.35">
      <c r="A86" s="17" t="s">
        <v>43</v>
      </c>
      <c r="B86" s="52" t="s">
        <v>110</v>
      </c>
      <c r="C86" s="31"/>
      <c r="D86" s="32"/>
      <c r="E86" s="32"/>
      <c r="F86" s="32"/>
    </row>
    <row r="87" spans="1:6" x14ac:dyDescent="0.35">
      <c r="A87" s="17" t="s">
        <v>49</v>
      </c>
      <c r="B87" s="52" t="s">
        <v>111</v>
      </c>
      <c r="C87" s="31"/>
      <c r="D87" s="32"/>
      <c r="E87" s="32"/>
      <c r="F87" s="32"/>
    </row>
    <row r="88" spans="1:6" x14ac:dyDescent="0.35">
      <c r="A88" s="57">
        <v>3</v>
      </c>
      <c r="B88" s="50" t="s">
        <v>104</v>
      </c>
      <c r="C88" s="31"/>
      <c r="D88" s="32"/>
      <c r="E88" s="32"/>
      <c r="F88" s="32"/>
    </row>
    <row r="89" spans="1:6" x14ac:dyDescent="0.35">
      <c r="A89" s="17" t="s">
        <v>52</v>
      </c>
      <c r="B89" s="52" t="s">
        <v>110</v>
      </c>
      <c r="C89" s="31"/>
      <c r="D89" s="32"/>
      <c r="E89" s="32"/>
      <c r="F89" s="32"/>
    </row>
    <row r="90" spans="1:6" x14ac:dyDescent="0.35">
      <c r="A90" s="17" t="s">
        <v>53</v>
      </c>
      <c r="B90" s="52" t="s">
        <v>111</v>
      </c>
      <c r="C90" s="31"/>
      <c r="D90" s="32"/>
      <c r="E90" s="32"/>
      <c r="F90" s="32"/>
    </row>
    <row r="91" spans="1:6" x14ac:dyDescent="0.35">
      <c r="A91" s="57">
        <v>4</v>
      </c>
      <c r="B91" s="50" t="s">
        <v>62</v>
      </c>
      <c r="C91" s="31"/>
      <c r="D91" s="32"/>
      <c r="E91" s="32"/>
      <c r="F91" s="32"/>
    </row>
    <row r="92" spans="1:6" x14ac:dyDescent="0.35">
      <c r="A92" s="17" t="s">
        <v>63</v>
      </c>
      <c r="B92" s="52" t="s">
        <v>110</v>
      </c>
      <c r="C92" s="31"/>
      <c r="D92" s="32"/>
      <c r="E92" s="32"/>
      <c r="F92" s="32"/>
    </row>
    <row r="93" spans="1:6" x14ac:dyDescent="0.35">
      <c r="A93" s="17" t="s">
        <v>64</v>
      </c>
      <c r="B93" s="52" t="s">
        <v>111</v>
      </c>
      <c r="C93" s="31"/>
      <c r="D93" s="32"/>
      <c r="E93" s="32"/>
      <c r="F93" s="32"/>
    </row>
    <row r="94" spans="1:6" x14ac:dyDescent="0.35">
      <c r="A94" s="57">
        <v>5</v>
      </c>
      <c r="B94" s="50" t="s">
        <v>65</v>
      </c>
      <c r="C94" s="31"/>
      <c r="D94" s="32"/>
      <c r="E94" s="32"/>
      <c r="F94" s="32"/>
    </row>
    <row r="95" spans="1:6" x14ac:dyDescent="0.35">
      <c r="A95" s="17" t="s">
        <v>66</v>
      </c>
      <c r="B95" s="52" t="s">
        <v>110</v>
      </c>
      <c r="C95" s="31"/>
      <c r="D95" s="32"/>
      <c r="E95" s="32"/>
      <c r="F95" s="32"/>
    </row>
    <row r="96" spans="1:6" x14ac:dyDescent="0.35">
      <c r="A96" s="17" t="s">
        <v>49</v>
      </c>
      <c r="B96" s="52" t="s">
        <v>111</v>
      </c>
      <c r="C96" s="31"/>
      <c r="D96" s="32"/>
      <c r="E96" s="32"/>
      <c r="F96" s="32"/>
    </row>
    <row r="97" spans="1:6" x14ac:dyDescent="0.35">
      <c r="A97" s="57">
        <v>6</v>
      </c>
      <c r="B97" s="50" t="s">
        <v>102</v>
      </c>
      <c r="C97" s="31"/>
      <c r="D97" s="32"/>
      <c r="E97" s="32"/>
      <c r="F97" s="32"/>
    </row>
    <row r="98" spans="1:6" x14ac:dyDescent="0.35">
      <c r="A98" s="17" t="s">
        <v>68</v>
      </c>
      <c r="B98" s="52" t="s">
        <v>110</v>
      </c>
      <c r="C98" s="31"/>
      <c r="D98" s="32"/>
      <c r="E98" s="32"/>
      <c r="F98" s="32"/>
    </row>
    <row r="99" spans="1:6" x14ac:dyDescent="0.35">
      <c r="A99" s="17" t="s">
        <v>69</v>
      </c>
      <c r="B99" s="52" t="s">
        <v>111</v>
      </c>
      <c r="C99" s="31"/>
      <c r="D99" s="32"/>
      <c r="E99" s="32"/>
      <c r="F99" s="32"/>
    </row>
    <row r="100" spans="1:6" x14ac:dyDescent="0.35">
      <c r="A100" s="57">
        <v>7</v>
      </c>
      <c r="B100" s="50" t="s">
        <v>15</v>
      </c>
      <c r="C100" s="31"/>
      <c r="D100" s="32"/>
      <c r="E100" s="32"/>
      <c r="F100" s="32"/>
    </row>
    <row r="101" spans="1:6" x14ac:dyDescent="0.35">
      <c r="A101" s="17" t="s">
        <v>70</v>
      </c>
      <c r="B101" s="52" t="s">
        <v>110</v>
      </c>
      <c r="C101" s="31"/>
      <c r="D101" s="32"/>
      <c r="E101" s="32"/>
      <c r="F101" s="32"/>
    </row>
    <row r="102" spans="1:6" x14ac:dyDescent="0.35">
      <c r="A102" s="17" t="s">
        <v>71</v>
      </c>
      <c r="B102" s="52" t="s">
        <v>111</v>
      </c>
      <c r="C102" s="31"/>
      <c r="D102" s="32"/>
      <c r="E102" s="32"/>
      <c r="F102" s="32"/>
    </row>
    <row r="103" spans="1:6" x14ac:dyDescent="0.35">
      <c r="A103" s="57">
        <v>8</v>
      </c>
      <c r="B103" s="50" t="s">
        <v>72</v>
      </c>
      <c r="C103" s="31"/>
      <c r="D103" s="32"/>
      <c r="E103" s="32"/>
      <c r="F103" s="32"/>
    </row>
    <row r="104" spans="1:6" x14ac:dyDescent="0.35">
      <c r="A104" s="17" t="s">
        <v>73</v>
      </c>
      <c r="B104" s="52" t="s">
        <v>110</v>
      </c>
      <c r="C104" s="31"/>
      <c r="D104" s="32"/>
      <c r="E104" s="32"/>
      <c r="F104" s="32"/>
    </row>
    <row r="105" spans="1:6" x14ac:dyDescent="0.35">
      <c r="A105" s="17" t="s">
        <v>74</v>
      </c>
      <c r="B105" s="52" t="s">
        <v>111</v>
      </c>
      <c r="C105" s="31"/>
      <c r="D105" s="32"/>
      <c r="E105" s="32"/>
      <c r="F105" s="32"/>
    </row>
    <row r="106" spans="1:6" ht="30.5" x14ac:dyDescent="0.35">
      <c r="A106" s="57">
        <v>9</v>
      </c>
      <c r="B106" s="50" t="s">
        <v>75</v>
      </c>
      <c r="C106" s="31"/>
      <c r="D106" s="32"/>
      <c r="E106" s="32"/>
      <c r="F106" s="32"/>
    </row>
    <row r="107" spans="1:6" x14ac:dyDescent="0.35">
      <c r="A107" s="17" t="s">
        <v>76</v>
      </c>
      <c r="B107" s="52" t="s">
        <v>110</v>
      </c>
      <c r="C107" s="31"/>
      <c r="D107" s="32"/>
      <c r="E107" s="32"/>
      <c r="F107" s="32"/>
    </row>
    <row r="108" spans="1:6" x14ac:dyDescent="0.35">
      <c r="A108" s="17" t="s">
        <v>77</v>
      </c>
      <c r="B108" s="52" t="s">
        <v>111</v>
      </c>
      <c r="C108" s="31"/>
      <c r="D108" s="32"/>
      <c r="E108" s="32"/>
      <c r="F108" s="32"/>
    </row>
    <row r="109" spans="1:6" x14ac:dyDescent="0.35">
      <c r="A109" s="57">
        <v>10</v>
      </c>
      <c r="B109" s="50" t="s">
        <v>14</v>
      </c>
      <c r="C109" s="31"/>
      <c r="D109" s="32"/>
      <c r="E109" s="32"/>
      <c r="F109" s="32"/>
    </row>
    <row r="110" spans="1:6" x14ac:dyDescent="0.35">
      <c r="A110" s="17" t="s">
        <v>78</v>
      </c>
      <c r="B110" s="52" t="s">
        <v>110</v>
      </c>
      <c r="C110" s="31"/>
      <c r="D110" s="32"/>
      <c r="E110" s="32"/>
      <c r="F110" s="32"/>
    </row>
    <row r="111" spans="1:6" x14ac:dyDescent="0.35">
      <c r="A111" s="17" t="s">
        <v>79</v>
      </c>
      <c r="B111" s="52" t="s">
        <v>111</v>
      </c>
      <c r="C111" s="31"/>
      <c r="D111" s="32"/>
      <c r="E111" s="32"/>
      <c r="F111" s="32"/>
    </row>
    <row r="113" spans="4:6" x14ac:dyDescent="0.35">
      <c r="D113" s="202" t="s">
        <v>80</v>
      </c>
      <c r="E113" s="202"/>
      <c r="F113" s="202"/>
    </row>
    <row r="114" spans="4:6" x14ac:dyDescent="0.35">
      <c r="D114" s="203" t="s">
        <v>81</v>
      </c>
      <c r="E114" s="203"/>
      <c r="F114" s="203"/>
    </row>
    <row r="115" spans="4:6" x14ac:dyDescent="0.35">
      <c r="D115" s="202" t="s">
        <v>118</v>
      </c>
      <c r="E115" s="202"/>
      <c r="F115" s="202"/>
    </row>
    <row r="116" spans="4:6" x14ac:dyDescent="0.35">
      <c r="D116" s="203" t="s">
        <v>119</v>
      </c>
      <c r="E116" s="203"/>
      <c r="F116" s="203"/>
    </row>
  </sheetData>
  <mergeCells count="17">
    <mergeCell ref="A2:B2"/>
    <mergeCell ref="C2:F2"/>
    <mergeCell ref="A3:B3"/>
    <mergeCell ref="C3:F3"/>
    <mergeCell ref="C4:F4"/>
    <mergeCell ref="A10:F10"/>
    <mergeCell ref="A11:F11"/>
    <mergeCell ref="D115:F115"/>
    <mergeCell ref="D116:F116"/>
    <mergeCell ref="C5:F5"/>
    <mergeCell ref="A6:F6"/>
    <mergeCell ref="A7:F7"/>
    <mergeCell ref="A8:F8"/>
    <mergeCell ref="A9:F9"/>
    <mergeCell ref="D113:F113"/>
    <mergeCell ref="D114:F114"/>
    <mergeCell ref="E12:F12"/>
  </mergeCells>
  <pageMargins left="0.51181102362204722" right="0.11811023622047245" top="0.59055118110236227" bottom="0.59055118110236227" header="0.31496062992125984" footer="0.31496062992125984"/>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06"/>
  <sheetViews>
    <sheetView workbookViewId="0">
      <selection activeCell="J8" sqref="J8"/>
    </sheetView>
  </sheetViews>
  <sheetFormatPr defaultColWidth="9" defaultRowHeight="14.5" x14ac:dyDescent="0.35"/>
  <cols>
    <col min="1" max="1" width="4.1796875" style="1" customWidth="1"/>
    <col min="2" max="2" width="43.1796875" style="1" customWidth="1"/>
    <col min="3" max="3" width="11.26953125" style="1" customWidth="1"/>
    <col min="4" max="4" width="11.7265625" style="1" customWidth="1"/>
    <col min="5" max="6" width="10.453125" customWidth="1"/>
    <col min="7" max="16384" width="9" style="1"/>
  </cols>
  <sheetData>
    <row r="1" spans="1:10" ht="15" x14ac:dyDescent="0.3">
      <c r="A1" s="219" t="s">
        <v>108</v>
      </c>
      <c r="B1" s="219"/>
      <c r="C1" s="219"/>
      <c r="D1" s="219"/>
      <c r="E1" s="219"/>
      <c r="F1" s="219"/>
      <c r="G1" s="12"/>
      <c r="H1" s="12"/>
    </row>
    <row r="2" spans="1:10" ht="15.5" x14ac:dyDescent="0.35">
      <c r="A2" s="222" t="s">
        <v>0</v>
      </c>
      <c r="B2" s="222"/>
      <c r="C2" s="25"/>
      <c r="D2" s="26"/>
      <c r="E2" s="5"/>
      <c r="F2" s="5"/>
      <c r="G2" s="26"/>
      <c r="H2" s="26"/>
    </row>
    <row r="3" spans="1:10" ht="15.5" x14ac:dyDescent="0.35">
      <c r="A3" s="222" t="s">
        <v>8</v>
      </c>
      <c r="B3" s="222"/>
      <c r="C3" s="25"/>
      <c r="D3" s="26"/>
      <c r="E3" s="5"/>
      <c r="F3" s="5"/>
      <c r="G3" s="26"/>
      <c r="H3" s="26"/>
    </row>
    <row r="4" spans="1:10" ht="15" x14ac:dyDescent="0.3">
      <c r="A4" s="220" t="s">
        <v>95</v>
      </c>
      <c r="B4" s="220"/>
      <c r="C4" s="220"/>
      <c r="D4" s="220"/>
      <c r="E4" s="220"/>
      <c r="F4" s="220"/>
      <c r="G4" s="26"/>
      <c r="H4" s="26"/>
    </row>
    <row r="5" spans="1:10" s="2" customFormat="1" ht="17.5" x14ac:dyDescent="0.35">
      <c r="A5" s="190" t="s">
        <v>26</v>
      </c>
      <c r="B5" s="190"/>
      <c r="C5" s="190"/>
      <c r="D5" s="190"/>
      <c r="E5" s="190"/>
      <c r="F5" s="190"/>
      <c r="G5" s="39"/>
      <c r="H5" s="39"/>
      <c r="I5" s="39"/>
      <c r="J5" s="5"/>
    </row>
    <row r="6" spans="1:10" ht="15" x14ac:dyDescent="0.3">
      <c r="A6" s="221" t="s">
        <v>30</v>
      </c>
      <c r="B6" s="221"/>
      <c r="C6" s="221"/>
      <c r="D6" s="221"/>
      <c r="E6" s="221"/>
      <c r="F6" s="221"/>
      <c r="G6" s="26"/>
      <c r="H6" s="26"/>
    </row>
    <row r="7" spans="1:10" ht="15.5" x14ac:dyDescent="0.35">
      <c r="A7" s="26"/>
      <c r="B7" s="26"/>
      <c r="C7" s="218"/>
      <c r="D7" s="218"/>
      <c r="E7" s="213" t="s">
        <v>27</v>
      </c>
      <c r="F7" s="213"/>
      <c r="G7" s="26"/>
      <c r="H7" s="26"/>
      <c r="I7" s="26"/>
    </row>
    <row r="8" spans="1:10" ht="128" x14ac:dyDescent="0.3">
      <c r="A8" s="65" t="s">
        <v>20</v>
      </c>
      <c r="B8" s="66" t="s">
        <v>9</v>
      </c>
      <c r="C8" s="65" t="s">
        <v>89</v>
      </c>
      <c r="D8" s="65" t="s">
        <v>90</v>
      </c>
      <c r="E8" s="65" t="s">
        <v>96</v>
      </c>
      <c r="F8" s="80" t="s">
        <v>109</v>
      </c>
      <c r="G8" s="26"/>
      <c r="H8" s="26"/>
      <c r="I8" s="26"/>
    </row>
    <row r="9" spans="1:10" ht="15.5" x14ac:dyDescent="0.3">
      <c r="A9" s="41">
        <v>1</v>
      </c>
      <c r="B9" s="41">
        <v>2</v>
      </c>
      <c r="C9" s="41">
        <v>3</v>
      </c>
      <c r="D9" s="41">
        <v>4</v>
      </c>
      <c r="E9" s="41" t="s">
        <v>101</v>
      </c>
      <c r="F9" s="41">
        <v>6</v>
      </c>
      <c r="G9" s="64"/>
      <c r="H9" s="64"/>
      <c r="I9" s="64"/>
    </row>
    <row r="10" spans="1:10" s="2" customFormat="1" ht="18" customHeight="1" x14ac:dyDescent="0.35">
      <c r="A10" s="57" t="s">
        <v>3</v>
      </c>
      <c r="B10" s="50" t="s">
        <v>91</v>
      </c>
      <c r="C10" s="14"/>
      <c r="D10" s="13"/>
      <c r="E10" s="13"/>
      <c r="F10" s="13"/>
    </row>
    <row r="11" spans="1:10" s="2" customFormat="1" ht="18" customHeight="1" x14ac:dyDescent="0.35">
      <c r="A11" s="57">
        <v>1</v>
      </c>
      <c r="B11" s="50" t="s">
        <v>16</v>
      </c>
      <c r="C11" s="20"/>
      <c r="D11" s="16"/>
      <c r="E11" s="16"/>
      <c r="F11" s="16"/>
    </row>
    <row r="12" spans="1:10" s="2" customFormat="1" ht="18" customHeight="1" x14ac:dyDescent="0.35">
      <c r="A12" s="17" t="s">
        <v>38</v>
      </c>
      <c r="B12" s="52" t="s">
        <v>50</v>
      </c>
      <c r="C12" s="20"/>
      <c r="D12" s="16"/>
      <c r="E12" s="16"/>
      <c r="F12" s="16"/>
    </row>
    <row r="13" spans="1:10" s="2" customFormat="1" ht="18" customHeight="1" x14ac:dyDescent="0.35">
      <c r="A13" s="17" t="s">
        <v>40</v>
      </c>
      <c r="B13" s="52" t="s">
        <v>51</v>
      </c>
      <c r="C13" s="18"/>
      <c r="D13" s="16"/>
      <c r="E13" s="16"/>
      <c r="F13" s="16"/>
    </row>
    <row r="14" spans="1:10" s="2" customFormat="1" ht="18" customHeight="1" x14ac:dyDescent="0.35">
      <c r="A14" s="53">
        <v>2</v>
      </c>
      <c r="B14" s="50" t="s">
        <v>103</v>
      </c>
      <c r="C14" s="14"/>
      <c r="D14" s="16"/>
      <c r="E14" s="16"/>
      <c r="F14" s="16"/>
    </row>
    <row r="15" spans="1:10" s="2" customFormat="1" ht="18" customHeight="1" x14ac:dyDescent="0.35">
      <c r="A15" s="54" t="s">
        <v>43</v>
      </c>
      <c r="B15" s="52" t="s">
        <v>55</v>
      </c>
      <c r="C15" s="22"/>
      <c r="D15" s="16"/>
      <c r="E15" s="16"/>
      <c r="F15" s="16"/>
    </row>
    <row r="16" spans="1:10" s="2" customFormat="1" ht="18" customHeight="1" x14ac:dyDescent="0.35">
      <c r="A16" s="55"/>
      <c r="B16" s="56" t="s">
        <v>56</v>
      </c>
      <c r="C16" s="20"/>
      <c r="D16" s="16"/>
      <c r="E16" s="16"/>
      <c r="F16" s="16"/>
    </row>
    <row r="17" spans="1:6" s="2" customFormat="1" ht="18" customHeight="1" x14ac:dyDescent="0.35">
      <c r="A17" s="55"/>
      <c r="B17" s="56" t="s">
        <v>57</v>
      </c>
      <c r="C17" s="20"/>
      <c r="D17" s="16"/>
      <c r="E17" s="16"/>
      <c r="F17" s="16"/>
    </row>
    <row r="18" spans="1:6" s="2" customFormat="1" ht="18" customHeight="1" x14ac:dyDescent="0.35">
      <c r="A18" s="55"/>
      <c r="B18" s="56" t="s">
        <v>58</v>
      </c>
      <c r="C18" s="19"/>
      <c r="D18" s="16"/>
      <c r="E18" s="16"/>
      <c r="F18" s="16"/>
    </row>
    <row r="19" spans="1:6" s="2" customFormat="1" ht="18" customHeight="1" x14ac:dyDescent="0.35">
      <c r="A19" s="54" t="s">
        <v>49</v>
      </c>
      <c r="B19" s="52" t="s">
        <v>59</v>
      </c>
      <c r="C19" s="23"/>
      <c r="D19" s="16"/>
      <c r="E19" s="16"/>
      <c r="F19" s="16"/>
    </row>
    <row r="20" spans="1:6" s="2" customFormat="1" ht="18" customHeight="1" x14ac:dyDescent="0.35">
      <c r="A20" s="54" t="s">
        <v>60</v>
      </c>
      <c r="B20" s="52" t="s">
        <v>61</v>
      </c>
      <c r="C20" s="23"/>
      <c r="D20" s="16"/>
      <c r="E20" s="16"/>
      <c r="F20" s="16"/>
    </row>
    <row r="21" spans="1:6" s="2" customFormat="1" ht="18" customHeight="1" x14ac:dyDescent="0.35">
      <c r="A21" s="57">
        <v>3</v>
      </c>
      <c r="B21" s="50" t="s">
        <v>104</v>
      </c>
      <c r="C21" s="23"/>
      <c r="D21" s="16"/>
      <c r="E21" s="16"/>
      <c r="F21" s="16"/>
    </row>
    <row r="22" spans="1:6" s="2" customFormat="1" ht="18" customHeight="1" x14ac:dyDescent="0.35">
      <c r="A22" s="17" t="s">
        <v>52</v>
      </c>
      <c r="B22" s="52" t="s">
        <v>46</v>
      </c>
      <c r="C22" s="23"/>
      <c r="D22" s="16"/>
      <c r="E22" s="16"/>
      <c r="F22" s="16"/>
    </row>
    <row r="23" spans="1:6" s="2" customFormat="1" ht="18" customHeight="1" x14ac:dyDescent="0.35">
      <c r="A23" s="17" t="s">
        <v>53</v>
      </c>
      <c r="B23" s="52" t="s">
        <v>61</v>
      </c>
      <c r="C23" s="31"/>
      <c r="D23" s="32"/>
      <c r="E23" s="32"/>
      <c r="F23" s="32"/>
    </row>
    <row r="24" spans="1:6" s="2" customFormat="1" ht="18" customHeight="1" x14ac:dyDescent="0.35">
      <c r="A24" s="57">
        <v>4</v>
      </c>
      <c r="B24" s="50" t="s">
        <v>62</v>
      </c>
      <c r="C24" s="23"/>
      <c r="D24" s="16"/>
      <c r="E24" s="16"/>
      <c r="F24" s="16"/>
    </row>
    <row r="25" spans="1:6" s="2" customFormat="1" ht="18" customHeight="1" x14ac:dyDescent="0.35">
      <c r="A25" s="17" t="s">
        <v>63</v>
      </c>
      <c r="B25" s="52" t="s">
        <v>46</v>
      </c>
      <c r="C25" s="16"/>
      <c r="D25" s="16"/>
      <c r="E25" s="16"/>
      <c r="F25" s="16"/>
    </row>
    <row r="26" spans="1:6" s="2" customFormat="1" ht="18" customHeight="1" x14ac:dyDescent="0.35">
      <c r="A26" s="17" t="s">
        <v>64</v>
      </c>
      <c r="B26" s="52" t="s">
        <v>61</v>
      </c>
      <c r="C26" s="29"/>
      <c r="D26" s="30"/>
      <c r="E26" s="30"/>
      <c r="F26" s="30"/>
    </row>
    <row r="27" spans="1:6" ht="15" x14ac:dyDescent="0.3">
      <c r="A27" s="57">
        <v>5</v>
      </c>
      <c r="B27" s="50" t="s">
        <v>65</v>
      </c>
      <c r="C27" s="31"/>
      <c r="D27" s="32"/>
      <c r="E27" s="32"/>
      <c r="F27" s="32"/>
    </row>
    <row r="28" spans="1:6" ht="15.5" x14ac:dyDescent="0.35">
      <c r="A28" s="17" t="s">
        <v>66</v>
      </c>
      <c r="B28" s="52" t="s">
        <v>46</v>
      </c>
      <c r="C28" s="21"/>
      <c r="D28" s="16"/>
      <c r="E28" s="16"/>
      <c r="F28" s="13"/>
    </row>
    <row r="29" spans="1:6" ht="15.5" x14ac:dyDescent="0.35">
      <c r="A29" s="17" t="s">
        <v>67</v>
      </c>
      <c r="B29" s="52" t="s">
        <v>61</v>
      </c>
      <c r="C29" s="21"/>
      <c r="D29" s="16"/>
      <c r="E29" s="16"/>
      <c r="F29" s="21"/>
    </row>
    <row r="30" spans="1:6" ht="17.5" x14ac:dyDescent="0.35">
      <c r="A30" s="57">
        <v>6</v>
      </c>
      <c r="B30" s="50" t="s">
        <v>102</v>
      </c>
      <c r="C30" s="33"/>
      <c r="D30" s="33"/>
      <c r="E30" s="33"/>
      <c r="F30" s="33"/>
    </row>
    <row r="31" spans="1:6" ht="17.5" x14ac:dyDescent="0.35">
      <c r="A31" s="17" t="s">
        <v>68</v>
      </c>
      <c r="B31" s="52" t="s">
        <v>46</v>
      </c>
      <c r="C31" s="33"/>
      <c r="D31" s="33"/>
      <c r="E31" s="33"/>
      <c r="F31" s="33"/>
    </row>
    <row r="32" spans="1:6" ht="17.5" x14ac:dyDescent="0.35">
      <c r="A32" s="17" t="s">
        <v>69</v>
      </c>
      <c r="B32" s="52" t="s">
        <v>61</v>
      </c>
      <c r="C32" s="33"/>
      <c r="D32" s="33"/>
      <c r="E32" s="33"/>
      <c r="F32" s="33"/>
    </row>
    <row r="33" spans="1:6" ht="17.5" x14ac:dyDescent="0.35">
      <c r="A33" s="57">
        <v>7</v>
      </c>
      <c r="B33" s="50" t="s">
        <v>15</v>
      </c>
      <c r="C33" s="33"/>
      <c r="D33" s="33"/>
      <c r="E33" s="33"/>
      <c r="F33" s="33"/>
    </row>
    <row r="34" spans="1:6" ht="17.5" x14ac:dyDescent="0.35">
      <c r="A34" s="17" t="s">
        <v>70</v>
      </c>
      <c r="B34" s="52" t="s">
        <v>46</v>
      </c>
      <c r="C34" s="33"/>
      <c r="D34" s="33"/>
      <c r="E34" s="33"/>
      <c r="F34" s="33"/>
    </row>
    <row r="35" spans="1:6" ht="17.5" x14ac:dyDescent="0.35">
      <c r="A35" s="17" t="s">
        <v>71</v>
      </c>
      <c r="B35" s="52" t="s">
        <v>61</v>
      </c>
      <c r="C35" s="33"/>
      <c r="D35" s="33"/>
      <c r="E35" s="33"/>
      <c r="F35" s="33"/>
    </row>
    <row r="36" spans="1:6" ht="17.5" x14ac:dyDescent="0.35">
      <c r="A36" s="57">
        <v>8</v>
      </c>
      <c r="B36" s="50" t="s">
        <v>72</v>
      </c>
      <c r="C36" s="33"/>
      <c r="D36" s="33"/>
      <c r="E36" s="33"/>
      <c r="F36" s="33"/>
    </row>
    <row r="37" spans="1:6" ht="17.5" x14ac:dyDescent="0.35">
      <c r="A37" s="17" t="s">
        <v>73</v>
      </c>
      <c r="B37" s="52" t="s">
        <v>46</v>
      </c>
      <c r="C37" s="33"/>
      <c r="D37" s="33"/>
      <c r="E37" s="33"/>
      <c r="F37" s="33"/>
    </row>
    <row r="38" spans="1:6" ht="17.5" x14ac:dyDescent="0.35">
      <c r="A38" s="17" t="s">
        <v>74</v>
      </c>
      <c r="B38" s="52" t="s">
        <v>61</v>
      </c>
      <c r="C38" s="33"/>
      <c r="D38" s="33"/>
      <c r="E38" s="33"/>
      <c r="F38" s="33"/>
    </row>
    <row r="39" spans="1:6" ht="30.5" x14ac:dyDescent="0.35">
      <c r="A39" s="57">
        <v>9</v>
      </c>
      <c r="B39" s="50" t="s">
        <v>75</v>
      </c>
      <c r="C39" s="33"/>
      <c r="D39" s="33"/>
      <c r="E39" s="33"/>
      <c r="F39" s="33"/>
    </row>
    <row r="40" spans="1:6" ht="17.5" x14ac:dyDescent="0.35">
      <c r="A40" s="17" t="s">
        <v>76</v>
      </c>
      <c r="B40" s="52" t="s">
        <v>46</v>
      </c>
      <c r="C40" s="33"/>
      <c r="D40" s="33"/>
      <c r="E40" s="33"/>
      <c r="F40" s="33"/>
    </row>
    <row r="41" spans="1:6" ht="17.5" x14ac:dyDescent="0.35">
      <c r="A41" s="17" t="s">
        <v>77</v>
      </c>
      <c r="B41" s="52" t="s">
        <v>61</v>
      </c>
      <c r="C41" s="33"/>
      <c r="D41" s="33"/>
      <c r="E41" s="33"/>
      <c r="F41" s="33"/>
    </row>
    <row r="42" spans="1:6" ht="17.5" x14ac:dyDescent="0.35">
      <c r="A42" s="57">
        <v>10</v>
      </c>
      <c r="B42" s="50" t="s">
        <v>14</v>
      </c>
      <c r="C42" s="33"/>
      <c r="D42" s="33"/>
      <c r="E42" s="33"/>
      <c r="F42" s="33"/>
    </row>
    <row r="43" spans="1:6" ht="17.5" x14ac:dyDescent="0.35">
      <c r="A43" s="17" t="s">
        <v>78</v>
      </c>
      <c r="B43" s="52" t="s">
        <v>46</v>
      </c>
      <c r="C43" s="33"/>
      <c r="D43" s="33"/>
      <c r="E43" s="33"/>
      <c r="F43" s="33"/>
    </row>
    <row r="44" spans="1:6" ht="17.5" x14ac:dyDescent="0.35">
      <c r="A44" s="17" t="s">
        <v>79</v>
      </c>
      <c r="B44" s="52" t="s">
        <v>61</v>
      </c>
      <c r="C44" s="33"/>
      <c r="D44" s="33"/>
      <c r="E44" s="33"/>
      <c r="F44" s="33"/>
    </row>
    <row r="45" spans="1:6" ht="15" x14ac:dyDescent="0.3">
      <c r="A45" s="57" t="s">
        <v>4</v>
      </c>
      <c r="B45" s="50" t="s">
        <v>92</v>
      </c>
      <c r="C45" s="31"/>
      <c r="D45" s="32"/>
      <c r="E45" s="32"/>
      <c r="F45" s="37"/>
    </row>
    <row r="46" spans="1:6" ht="15" x14ac:dyDescent="0.3">
      <c r="A46" s="57">
        <v>1</v>
      </c>
      <c r="B46" s="50" t="s">
        <v>16</v>
      </c>
      <c r="C46" s="31"/>
      <c r="D46" s="32"/>
      <c r="E46" s="32"/>
      <c r="F46" s="37"/>
    </row>
    <row r="47" spans="1:6" ht="15.5" x14ac:dyDescent="0.35">
      <c r="A47" s="17" t="s">
        <v>38</v>
      </c>
      <c r="B47" s="52" t="s">
        <v>110</v>
      </c>
      <c r="C47" s="31"/>
      <c r="D47" s="32"/>
      <c r="E47" s="32"/>
      <c r="F47" s="37"/>
    </row>
    <row r="48" spans="1:6" ht="15.5" x14ac:dyDescent="0.35">
      <c r="A48" s="17" t="s">
        <v>40</v>
      </c>
      <c r="B48" s="52" t="s">
        <v>111</v>
      </c>
      <c r="C48" s="31"/>
      <c r="D48" s="32"/>
      <c r="E48" s="32"/>
      <c r="F48" s="37"/>
    </row>
    <row r="49" spans="1:6" ht="15" x14ac:dyDescent="0.3">
      <c r="A49" s="53">
        <v>2</v>
      </c>
      <c r="B49" s="50" t="s">
        <v>103</v>
      </c>
      <c r="C49" s="31"/>
      <c r="D49" s="32"/>
      <c r="E49" s="32"/>
      <c r="F49" s="37"/>
    </row>
    <row r="50" spans="1:6" ht="15.5" x14ac:dyDescent="0.35">
      <c r="A50" s="17" t="s">
        <v>43</v>
      </c>
      <c r="B50" s="52" t="s">
        <v>110</v>
      </c>
      <c r="C50" s="31"/>
      <c r="D50" s="32"/>
      <c r="E50" s="32"/>
      <c r="F50" s="37"/>
    </row>
    <row r="51" spans="1:6" ht="15.5" x14ac:dyDescent="0.35">
      <c r="A51" s="17" t="s">
        <v>49</v>
      </c>
      <c r="B51" s="52" t="s">
        <v>111</v>
      </c>
      <c r="C51" s="31"/>
      <c r="D51" s="32"/>
      <c r="E51" s="32"/>
      <c r="F51" s="37"/>
    </row>
    <row r="52" spans="1:6" ht="15" x14ac:dyDescent="0.3">
      <c r="A52" s="57">
        <v>3</v>
      </c>
      <c r="B52" s="50" t="s">
        <v>104</v>
      </c>
      <c r="C52" s="31"/>
      <c r="D52" s="32"/>
      <c r="E52" s="32"/>
      <c r="F52" s="37"/>
    </row>
    <row r="53" spans="1:6" ht="15.5" x14ac:dyDescent="0.35">
      <c r="A53" s="17" t="s">
        <v>52</v>
      </c>
      <c r="B53" s="52" t="s">
        <v>110</v>
      </c>
      <c r="C53" s="31"/>
      <c r="D53" s="32"/>
      <c r="E53" s="32"/>
      <c r="F53" s="37"/>
    </row>
    <row r="54" spans="1:6" ht="15.5" x14ac:dyDescent="0.35">
      <c r="A54" s="17" t="s">
        <v>53</v>
      </c>
      <c r="B54" s="52" t="s">
        <v>111</v>
      </c>
      <c r="C54" s="31"/>
      <c r="D54" s="32"/>
      <c r="E54" s="32"/>
      <c r="F54" s="37"/>
    </row>
    <row r="55" spans="1:6" ht="15" x14ac:dyDescent="0.3">
      <c r="A55" s="57">
        <v>4</v>
      </c>
      <c r="B55" s="50" t="s">
        <v>62</v>
      </c>
      <c r="C55" s="31"/>
      <c r="D55" s="32"/>
      <c r="E55" s="32"/>
      <c r="F55" s="37"/>
    </row>
    <row r="56" spans="1:6" ht="15.5" x14ac:dyDescent="0.35">
      <c r="A56" s="17" t="s">
        <v>63</v>
      </c>
      <c r="B56" s="52" t="s">
        <v>110</v>
      </c>
      <c r="C56" s="31"/>
      <c r="D56" s="32"/>
      <c r="E56" s="32"/>
      <c r="F56" s="37"/>
    </row>
    <row r="57" spans="1:6" ht="15.5" x14ac:dyDescent="0.35">
      <c r="A57" s="17" t="s">
        <v>64</v>
      </c>
      <c r="B57" s="52" t="s">
        <v>111</v>
      </c>
      <c r="C57" s="31"/>
      <c r="D57" s="32"/>
      <c r="E57" s="32"/>
      <c r="F57" s="37"/>
    </row>
    <row r="58" spans="1:6" ht="15" x14ac:dyDescent="0.3">
      <c r="A58" s="57">
        <v>5</v>
      </c>
      <c r="B58" s="50" t="s">
        <v>65</v>
      </c>
      <c r="C58" s="31"/>
      <c r="D58" s="32"/>
      <c r="E58" s="32"/>
      <c r="F58" s="37"/>
    </row>
    <row r="59" spans="1:6" ht="15.5" x14ac:dyDescent="0.35">
      <c r="A59" s="17" t="s">
        <v>66</v>
      </c>
      <c r="B59" s="52" t="s">
        <v>110</v>
      </c>
      <c r="C59" s="31"/>
      <c r="D59" s="32"/>
      <c r="E59" s="32"/>
      <c r="F59" s="37"/>
    </row>
    <row r="60" spans="1:6" ht="15.5" x14ac:dyDescent="0.35">
      <c r="A60" s="17" t="s">
        <v>49</v>
      </c>
      <c r="B60" s="52" t="s">
        <v>111</v>
      </c>
      <c r="C60" s="31"/>
      <c r="D60" s="32"/>
      <c r="E60" s="32"/>
      <c r="F60" s="37"/>
    </row>
    <row r="61" spans="1:6" ht="15" x14ac:dyDescent="0.3">
      <c r="A61" s="57">
        <v>6</v>
      </c>
      <c r="B61" s="50" t="s">
        <v>102</v>
      </c>
      <c r="C61" s="31"/>
      <c r="D61" s="32"/>
      <c r="E61" s="32"/>
      <c r="F61" s="37"/>
    </row>
    <row r="62" spans="1:6" ht="15.5" x14ac:dyDescent="0.35">
      <c r="A62" s="17" t="s">
        <v>68</v>
      </c>
      <c r="B62" s="52" t="s">
        <v>110</v>
      </c>
      <c r="C62" s="31"/>
      <c r="D62" s="32"/>
      <c r="E62" s="32"/>
      <c r="F62" s="37"/>
    </row>
    <row r="63" spans="1:6" ht="15.5" x14ac:dyDescent="0.35">
      <c r="A63" s="17" t="s">
        <v>69</v>
      </c>
      <c r="B63" s="52" t="s">
        <v>111</v>
      </c>
      <c r="C63" s="31"/>
      <c r="D63" s="32"/>
      <c r="E63" s="32"/>
      <c r="F63" s="37"/>
    </row>
    <row r="64" spans="1:6" ht="15" x14ac:dyDescent="0.3">
      <c r="A64" s="57">
        <v>7</v>
      </c>
      <c r="B64" s="50" t="s">
        <v>15</v>
      </c>
      <c r="C64" s="31"/>
      <c r="D64" s="32"/>
      <c r="E64" s="32"/>
      <c r="F64" s="37"/>
    </row>
    <row r="65" spans="1:6" ht="15.5" x14ac:dyDescent="0.35">
      <c r="A65" s="17" t="s">
        <v>70</v>
      </c>
      <c r="B65" s="52" t="s">
        <v>110</v>
      </c>
      <c r="C65" s="31"/>
      <c r="D65" s="32"/>
      <c r="E65" s="32"/>
      <c r="F65" s="37"/>
    </row>
    <row r="66" spans="1:6" ht="15.5" x14ac:dyDescent="0.35">
      <c r="A66" s="17" t="s">
        <v>71</v>
      </c>
      <c r="B66" s="52" t="s">
        <v>111</v>
      </c>
      <c r="C66" s="31"/>
      <c r="D66" s="32"/>
      <c r="E66" s="32"/>
      <c r="F66" s="37"/>
    </row>
    <row r="67" spans="1:6" ht="15" x14ac:dyDescent="0.3">
      <c r="A67" s="57">
        <v>8</v>
      </c>
      <c r="B67" s="50" t="s">
        <v>72</v>
      </c>
      <c r="C67" s="31"/>
      <c r="D67" s="32"/>
      <c r="E67" s="32"/>
      <c r="F67" s="37"/>
    </row>
    <row r="68" spans="1:6" ht="15.5" x14ac:dyDescent="0.35">
      <c r="A68" s="17" t="s">
        <v>73</v>
      </c>
      <c r="B68" s="52" t="s">
        <v>110</v>
      </c>
      <c r="C68" s="31"/>
      <c r="D68" s="32"/>
      <c r="E68" s="32"/>
      <c r="F68" s="37"/>
    </row>
    <row r="69" spans="1:6" ht="15.5" x14ac:dyDescent="0.35">
      <c r="A69" s="17" t="s">
        <v>74</v>
      </c>
      <c r="B69" s="52" t="s">
        <v>111</v>
      </c>
      <c r="C69" s="31"/>
      <c r="D69" s="32"/>
      <c r="E69" s="32"/>
      <c r="F69" s="37"/>
    </row>
    <row r="70" spans="1:6" ht="30" x14ac:dyDescent="0.3">
      <c r="A70" s="57">
        <v>9</v>
      </c>
      <c r="B70" s="50" t="s">
        <v>75</v>
      </c>
      <c r="C70" s="31"/>
      <c r="D70" s="32"/>
      <c r="E70" s="32"/>
      <c r="F70" s="37"/>
    </row>
    <row r="71" spans="1:6" ht="15.5" x14ac:dyDescent="0.35">
      <c r="A71" s="17" t="s">
        <v>76</v>
      </c>
      <c r="B71" s="52" t="s">
        <v>110</v>
      </c>
      <c r="C71" s="31"/>
      <c r="D71" s="32"/>
      <c r="E71" s="32"/>
      <c r="F71" s="37"/>
    </row>
    <row r="72" spans="1:6" ht="15.5" x14ac:dyDescent="0.35">
      <c r="A72" s="17" t="s">
        <v>77</v>
      </c>
      <c r="B72" s="52" t="s">
        <v>111</v>
      </c>
      <c r="C72" s="31"/>
      <c r="D72" s="32"/>
      <c r="E72" s="32"/>
      <c r="F72" s="37"/>
    </row>
    <row r="73" spans="1:6" ht="15" x14ac:dyDescent="0.3">
      <c r="A73" s="57">
        <v>10</v>
      </c>
      <c r="B73" s="50" t="s">
        <v>14</v>
      </c>
      <c r="C73" s="31"/>
      <c r="D73" s="32"/>
      <c r="E73" s="32"/>
      <c r="F73" s="37"/>
    </row>
    <row r="74" spans="1:6" ht="15.5" x14ac:dyDescent="0.35">
      <c r="A74" s="17" t="s">
        <v>78</v>
      </c>
      <c r="B74" s="52" t="s">
        <v>110</v>
      </c>
      <c r="C74" s="31"/>
      <c r="D74" s="32"/>
      <c r="E74" s="32"/>
      <c r="F74" s="37"/>
    </row>
    <row r="75" spans="1:6" ht="15.5" x14ac:dyDescent="0.35">
      <c r="A75" s="17" t="s">
        <v>79</v>
      </c>
      <c r="B75" s="52" t="s">
        <v>111</v>
      </c>
      <c r="C75" s="31"/>
      <c r="D75" s="32"/>
      <c r="E75" s="32"/>
      <c r="F75" s="37"/>
    </row>
    <row r="76" spans="1:6" ht="15" x14ac:dyDescent="0.3">
      <c r="A76" s="57" t="s">
        <v>5</v>
      </c>
      <c r="B76" s="50" t="s">
        <v>93</v>
      </c>
      <c r="C76" s="31"/>
      <c r="D76" s="32"/>
      <c r="E76" s="32"/>
      <c r="F76" s="37"/>
    </row>
    <row r="77" spans="1:6" ht="15" x14ac:dyDescent="0.3">
      <c r="A77" s="57">
        <v>1</v>
      </c>
      <c r="B77" s="50" t="s">
        <v>16</v>
      </c>
      <c r="C77" s="31"/>
      <c r="D77" s="32"/>
      <c r="E77" s="32"/>
      <c r="F77" s="37"/>
    </row>
    <row r="78" spans="1:6" ht="15.5" x14ac:dyDescent="0.35">
      <c r="A78" s="17" t="s">
        <v>38</v>
      </c>
      <c r="B78" s="52" t="s">
        <v>110</v>
      </c>
      <c r="C78" s="31"/>
      <c r="D78" s="32"/>
      <c r="E78" s="32"/>
      <c r="F78" s="37"/>
    </row>
    <row r="79" spans="1:6" ht="15.5" x14ac:dyDescent="0.35">
      <c r="A79" s="17" t="s">
        <v>40</v>
      </c>
      <c r="B79" s="52" t="s">
        <v>111</v>
      </c>
      <c r="C79" s="31"/>
      <c r="D79" s="32"/>
      <c r="E79" s="32"/>
      <c r="F79" s="37"/>
    </row>
    <row r="80" spans="1:6" ht="15" x14ac:dyDescent="0.3">
      <c r="A80" s="53">
        <v>2</v>
      </c>
      <c r="B80" s="50" t="s">
        <v>103</v>
      </c>
      <c r="C80" s="31"/>
      <c r="D80" s="32"/>
      <c r="E80" s="32"/>
      <c r="F80" s="37"/>
    </row>
    <row r="81" spans="1:6" ht="15.5" x14ac:dyDescent="0.35">
      <c r="A81" s="17" t="s">
        <v>43</v>
      </c>
      <c r="B81" s="52" t="s">
        <v>110</v>
      </c>
      <c r="C81" s="31"/>
      <c r="D81" s="32"/>
      <c r="E81" s="32"/>
      <c r="F81" s="37"/>
    </row>
    <row r="82" spans="1:6" ht="15.5" x14ac:dyDescent="0.35">
      <c r="A82" s="17" t="s">
        <v>49</v>
      </c>
      <c r="B82" s="52" t="s">
        <v>111</v>
      </c>
      <c r="C82" s="31"/>
      <c r="D82" s="32"/>
      <c r="E82" s="32"/>
      <c r="F82" s="37"/>
    </row>
    <row r="83" spans="1:6" ht="15" x14ac:dyDescent="0.3">
      <c r="A83" s="57">
        <v>3</v>
      </c>
      <c r="B83" s="50" t="s">
        <v>104</v>
      </c>
      <c r="C83" s="31"/>
      <c r="D83" s="32"/>
      <c r="E83" s="32"/>
      <c r="F83" s="37"/>
    </row>
    <row r="84" spans="1:6" ht="15.5" x14ac:dyDescent="0.35">
      <c r="A84" s="17" t="s">
        <v>52</v>
      </c>
      <c r="B84" s="52" t="s">
        <v>110</v>
      </c>
      <c r="C84" s="31"/>
      <c r="D84" s="32"/>
      <c r="E84" s="32"/>
      <c r="F84" s="37"/>
    </row>
    <row r="85" spans="1:6" ht="15.5" x14ac:dyDescent="0.35">
      <c r="A85" s="17" t="s">
        <v>53</v>
      </c>
      <c r="B85" s="52" t="s">
        <v>111</v>
      </c>
      <c r="C85" s="31"/>
      <c r="D85" s="32"/>
      <c r="E85" s="32"/>
      <c r="F85" s="37"/>
    </row>
    <row r="86" spans="1:6" ht="15" x14ac:dyDescent="0.3">
      <c r="A86" s="57">
        <v>4</v>
      </c>
      <c r="B86" s="50" t="s">
        <v>62</v>
      </c>
      <c r="C86" s="31"/>
      <c r="D86" s="32"/>
      <c r="E86" s="32"/>
      <c r="F86" s="37"/>
    </row>
    <row r="87" spans="1:6" ht="15.5" x14ac:dyDescent="0.35">
      <c r="A87" s="17" t="s">
        <v>63</v>
      </c>
      <c r="B87" s="52" t="s">
        <v>110</v>
      </c>
      <c r="C87" s="31"/>
      <c r="D87" s="32"/>
      <c r="E87" s="32"/>
      <c r="F87" s="37"/>
    </row>
    <row r="88" spans="1:6" ht="15.5" x14ac:dyDescent="0.35">
      <c r="A88" s="17" t="s">
        <v>64</v>
      </c>
      <c r="B88" s="52" t="s">
        <v>111</v>
      </c>
      <c r="C88" s="31"/>
      <c r="D88" s="32"/>
      <c r="E88" s="32"/>
      <c r="F88" s="37"/>
    </row>
    <row r="89" spans="1:6" ht="15" x14ac:dyDescent="0.3">
      <c r="A89" s="57">
        <v>5</v>
      </c>
      <c r="B89" s="50" t="s">
        <v>65</v>
      </c>
      <c r="C89" s="31"/>
      <c r="D89" s="32"/>
      <c r="E89" s="32"/>
      <c r="F89" s="37"/>
    </row>
    <row r="90" spans="1:6" ht="15.5" x14ac:dyDescent="0.35">
      <c r="A90" s="17" t="s">
        <v>66</v>
      </c>
      <c r="B90" s="52" t="s">
        <v>110</v>
      </c>
      <c r="C90" s="31"/>
      <c r="D90" s="32"/>
      <c r="E90" s="32"/>
      <c r="F90" s="37"/>
    </row>
    <row r="91" spans="1:6" ht="15.5" x14ac:dyDescent="0.35">
      <c r="A91" s="17" t="s">
        <v>49</v>
      </c>
      <c r="B91" s="52" t="s">
        <v>111</v>
      </c>
      <c r="C91" s="31"/>
      <c r="D91" s="32"/>
      <c r="E91" s="32"/>
      <c r="F91" s="37"/>
    </row>
    <row r="92" spans="1:6" ht="15" x14ac:dyDescent="0.3">
      <c r="A92" s="57">
        <v>6</v>
      </c>
      <c r="B92" s="50" t="s">
        <v>102</v>
      </c>
      <c r="C92" s="31"/>
      <c r="D92" s="32"/>
      <c r="E92" s="32"/>
      <c r="F92" s="37"/>
    </row>
    <row r="93" spans="1:6" ht="15.5" x14ac:dyDescent="0.35">
      <c r="A93" s="17" t="s">
        <v>68</v>
      </c>
      <c r="B93" s="52" t="s">
        <v>110</v>
      </c>
      <c r="C93" s="31"/>
      <c r="D93" s="32"/>
      <c r="E93" s="32"/>
      <c r="F93" s="37"/>
    </row>
    <row r="94" spans="1:6" ht="15.5" x14ac:dyDescent="0.35">
      <c r="A94" s="17" t="s">
        <v>69</v>
      </c>
      <c r="B94" s="52" t="s">
        <v>111</v>
      </c>
      <c r="C94" s="31"/>
      <c r="D94" s="32"/>
      <c r="E94" s="32"/>
      <c r="F94" s="37"/>
    </row>
    <row r="95" spans="1:6" ht="15" x14ac:dyDescent="0.3">
      <c r="A95" s="57">
        <v>7</v>
      </c>
      <c r="B95" s="50" t="s">
        <v>15</v>
      </c>
      <c r="C95" s="31"/>
      <c r="D95" s="32"/>
      <c r="E95" s="32"/>
      <c r="F95" s="37"/>
    </row>
    <row r="96" spans="1:6" ht="15.5" x14ac:dyDescent="0.35">
      <c r="A96" s="17" t="s">
        <v>70</v>
      </c>
      <c r="B96" s="52" t="s">
        <v>110</v>
      </c>
      <c r="C96" s="31"/>
      <c r="D96" s="32"/>
      <c r="E96" s="32"/>
      <c r="F96" s="37"/>
    </row>
    <row r="97" spans="1:6" ht="15.5" x14ac:dyDescent="0.35">
      <c r="A97" s="17" t="s">
        <v>71</v>
      </c>
      <c r="B97" s="52" t="s">
        <v>111</v>
      </c>
      <c r="C97" s="31"/>
      <c r="D97" s="32"/>
      <c r="E97" s="32"/>
      <c r="F97" s="37"/>
    </row>
    <row r="98" spans="1:6" ht="15" x14ac:dyDescent="0.3">
      <c r="A98" s="57">
        <v>8</v>
      </c>
      <c r="B98" s="50" t="s">
        <v>72</v>
      </c>
      <c r="C98" s="31"/>
      <c r="D98" s="32"/>
      <c r="E98" s="32"/>
      <c r="F98" s="37"/>
    </row>
    <row r="99" spans="1:6" ht="15.5" x14ac:dyDescent="0.35">
      <c r="A99" s="17" t="s">
        <v>73</v>
      </c>
      <c r="B99" s="52" t="s">
        <v>110</v>
      </c>
      <c r="C99" s="31"/>
      <c r="D99" s="32"/>
      <c r="E99" s="32"/>
      <c r="F99" s="37"/>
    </row>
    <row r="100" spans="1:6" ht="15.5" x14ac:dyDescent="0.35">
      <c r="A100" s="17" t="s">
        <v>74</v>
      </c>
      <c r="B100" s="52" t="s">
        <v>111</v>
      </c>
      <c r="C100" s="31"/>
      <c r="D100" s="32"/>
      <c r="E100" s="32"/>
      <c r="F100" s="37"/>
    </row>
    <row r="101" spans="1:6" ht="30" x14ac:dyDescent="0.3">
      <c r="A101" s="57">
        <v>9</v>
      </c>
      <c r="B101" s="50" t="s">
        <v>75</v>
      </c>
      <c r="C101" s="31"/>
      <c r="D101" s="32"/>
      <c r="E101" s="32"/>
      <c r="F101" s="37"/>
    </row>
    <row r="102" spans="1:6" ht="15.5" x14ac:dyDescent="0.35">
      <c r="A102" s="17" t="s">
        <v>76</v>
      </c>
      <c r="B102" s="52" t="s">
        <v>110</v>
      </c>
      <c r="C102" s="31"/>
      <c r="D102" s="32"/>
      <c r="E102" s="32"/>
      <c r="F102" s="37"/>
    </row>
    <row r="103" spans="1:6" ht="15.5" x14ac:dyDescent="0.35">
      <c r="A103" s="17" t="s">
        <v>77</v>
      </c>
      <c r="B103" s="52" t="s">
        <v>111</v>
      </c>
      <c r="C103" s="31"/>
      <c r="D103" s="32"/>
      <c r="E103" s="32"/>
      <c r="F103" s="37"/>
    </row>
    <row r="104" spans="1:6" ht="15" x14ac:dyDescent="0.3">
      <c r="A104" s="57">
        <v>10</v>
      </c>
      <c r="B104" s="50" t="s">
        <v>14</v>
      </c>
      <c r="C104" s="31"/>
      <c r="D104" s="32"/>
      <c r="E104" s="32"/>
      <c r="F104" s="37"/>
    </row>
    <row r="105" spans="1:6" ht="15.5" x14ac:dyDescent="0.35">
      <c r="A105" s="17" t="s">
        <v>78</v>
      </c>
      <c r="B105" s="52" t="s">
        <v>110</v>
      </c>
      <c r="C105" s="31"/>
      <c r="D105" s="32"/>
      <c r="E105" s="32"/>
      <c r="F105" s="37"/>
    </row>
    <row r="106" spans="1:6" ht="15.5" x14ac:dyDescent="0.35">
      <c r="A106" s="17" t="s">
        <v>79</v>
      </c>
      <c r="B106" s="52" t="s">
        <v>111</v>
      </c>
      <c r="C106" s="31"/>
      <c r="D106" s="32"/>
      <c r="E106" s="32"/>
      <c r="F106" s="37"/>
    </row>
  </sheetData>
  <mergeCells count="8">
    <mergeCell ref="E7:F7"/>
    <mergeCell ref="C7:D7"/>
    <mergeCell ref="A1:F1"/>
    <mergeCell ref="A4:F4"/>
    <mergeCell ref="A5:F5"/>
    <mergeCell ref="A6:F6"/>
    <mergeCell ref="A2:B2"/>
    <mergeCell ref="A3:B3"/>
  </mergeCells>
  <pageMargins left="0" right="0"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Bieu 1</vt:lpstr>
      <vt:lpstr>Bieu 2</vt:lpstr>
      <vt:lpstr>Bieu 3</vt:lpstr>
      <vt:lpstr>Bieu 4</vt:lpstr>
      <vt:lpstr>Bieu 5</vt:lpstr>
      <vt:lpstr>Bieu 6</vt:lpstr>
      <vt:lpstr>Bieu 7</vt:lpstr>
      <vt:lpstr>Bieu 8</vt:lpstr>
      <vt:lpstr>'Bieu 1'!Print_Titles</vt:lpstr>
      <vt:lpstr>'Bieu 2'!Print_Titles</vt:lpstr>
      <vt:lpstr>'Bieu 3'!Print_Titles</vt:lpstr>
      <vt:lpstr>'Bieu 4'!Print_Titles</vt:lpstr>
      <vt:lpstr>'Bieu 5'!Print_Titles</vt:lpstr>
      <vt:lpstr>'Bieu 6'!Print_Titles</vt:lpstr>
      <vt:lpstr>'Bieu 7'!Print_Titles</vt:lpstr>
      <vt:lpstr>'Bieu 8'!Print_Titles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nguyenthuthuy1</dc:creator>
  <cp:lastModifiedBy>PC</cp:lastModifiedBy>
  <cp:lastPrinted>2021-07-30T06:05:19Z</cp:lastPrinted>
  <dcterms:created xsi:type="dcterms:W3CDTF">2016-10-14T10:52:32Z</dcterms:created>
  <dcterms:modified xsi:type="dcterms:W3CDTF">2021-09-28T13:31:53Z</dcterms:modified>
</cp:coreProperties>
</file>